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03_人事係\02_任免関係（非常勤）\RA\R8\R7様式\"/>
    </mc:Choice>
  </mc:AlternateContent>
  <xr:revisionPtr revIDLastSave="0" documentId="13_ncr:1_{B08C06AC-A66A-47B5-8C67-F8DC7D0E6AA1}" xr6:coauthVersionLast="47" xr6:coauthVersionMax="47" xr10:uidLastSave="{00000000-0000-0000-0000-000000000000}"/>
  <bookViews>
    <workbookView xWindow="-120" yWindow="-120" windowWidth="29040" windowHeight="15720" tabRatio="629" activeTab="1" xr2:uid="{5D816C6E-8DDB-4B71-9D99-12BF361BD6F0}"/>
  </bookViews>
  <sheets>
    <sheet name="記入例" sheetId="17" r:id="rId1"/>
    <sheet name="RA採用申請書①" sheetId="15" r:id="rId2"/>
    <sheet name="勤務時間割振表①" sheetId="23" r:id="rId3"/>
    <sheet name="RA採用申請書②" sheetId="22" r:id="rId4"/>
    <sheet name="勤務時間割振表②" sheetId="30" r:id="rId5"/>
    <sheet name="RA採用申請書③" sheetId="21" r:id="rId6"/>
    <sheet name="勤務時間割振表③" sheetId="31" r:id="rId7"/>
    <sheet name="集計（記入不要）" sheetId="20" r:id="rId8"/>
  </sheets>
  <externalReferences>
    <externalReference r:id="rId9"/>
  </externalReferences>
  <definedNames>
    <definedName name="_xlnm._FilterDatabase" localSheetId="7" hidden="1">'集計（記入不要）'!$A$1:$P$1</definedName>
    <definedName name="_xlnm.Print_Area" localSheetId="1">RA採用申請書①!$A$2:$K$27</definedName>
    <definedName name="_xlnm.Print_Area" localSheetId="3">RA採用申請書②!$A$2:$K$27</definedName>
    <definedName name="_xlnm.Print_Area" localSheetId="5">RA採用申請書③!$A$2:$K$27</definedName>
    <definedName name="_xlnm.Print_Area" localSheetId="0">記入例!$A$2:$K$25</definedName>
    <definedName name="_xlnm.Print_Area" localSheetId="2">勤務時間割振表①!$A$1:$AH$46</definedName>
    <definedName name="_xlnm.Print_Area" localSheetId="4">勤務時間割振表②!$A$1:$AH$46</definedName>
    <definedName name="_xlnm.Print_Area" localSheetId="6">勤務時間割振表③!$A$1:$AH$46</definedName>
    <definedName name="祝日・休日" localSheetId="2">'[1]勤務予定表  (2019)'!$A$10:$B$43</definedName>
    <definedName name="祝日・休日" localSheetId="4">'[1]勤務予定表  (2019)'!$A$10:$B$43</definedName>
    <definedName name="祝日・休日" localSheetId="6">'[1]勤務予定表  (2019)'!$A$10:$B$43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31" l="1"/>
  <c r="W8" i="30"/>
  <c r="H3" i="31"/>
  <c r="B3" i="31"/>
  <c r="A12" i="31"/>
  <c r="B10" i="31"/>
  <c r="B11" i="31"/>
  <c r="B9" i="31"/>
  <c r="I6" i="31"/>
  <c r="A6" i="31"/>
  <c r="H3" i="30"/>
  <c r="B3" i="30"/>
  <c r="B11" i="30"/>
  <c r="B10" i="30"/>
  <c r="B9" i="30"/>
  <c r="I6" i="30"/>
  <c r="A6" i="30"/>
  <c r="H3" i="23"/>
  <c r="Q45" i="23" s="1"/>
  <c r="W44" i="23"/>
  <c r="M38" i="23"/>
  <c r="L38" i="23"/>
  <c r="Y32" i="23"/>
  <c r="N29" i="23"/>
  <c r="M29" i="23"/>
  <c r="V26" i="23"/>
  <c r="W26" i="23"/>
  <c r="P26" i="23"/>
  <c r="V20" i="23"/>
  <c r="U20" i="23"/>
  <c r="Q22" i="23"/>
  <c r="R5" i="20"/>
  <c r="R4" i="20"/>
  <c r="B9" i="23"/>
  <c r="U5" i="20"/>
  <c r="T5" i="20"/>
  <c r="S5" i="20"/>
  <c r="U4" i="20"/>
  <c r="T4" i="20"/>
  <c r="S4" i="20"/>
  <c r="Q5" i="20"/>
  <c r="Q4" i="20"/>
  <c r="Q3" i="20"/>
  <c r="K11" i="21"/>
  <c r="K11" i="22"/>
  <c r="B3" i="23"/>
  <c r="G42" i="23" s="1"/>
  <c r="R3" i="20"/>
  <c r="W8" i="23"/>
  <c r="B10" i="23"/>
  <c r="A12" i="23"/>
  <c r="I6" i="23"/>
  <c r="A6" i="23"/>
  <c r="U3" i="20"/>
  <c r="T3" i="20"/>
  <c r="S3" i="20"/>
  <c r="L5" i="20"/>
  <c r="L4" i="20"/>
  <c r="L3" i="20"/>
  <c r="P5" i="20"/>
  <c r="O5" i="20"/>
  <c r="N5" i="20"/>
  <c r="M5" i="20"/>
  <c r="K5" i="20"/>
  <c r="J5" i="20"/>
  <c r="I5" i="20"/>
  <c r="H5" i="20"/>
  <c r="G5" i="20"/>
  <c r="F5" i="20"/>
  <c r="E5" i="20"/>
  <c r="D5" i="20"/>
  <c r="C5" i="20"/>
  <c r="I4" i="20"/>
  <c r="H4" i="20"/>
  <c r="G4" i="20"/>
  <c r="P4" i="20"/>
  <c r="O4" i="20"/>
  <c r="N4" i="20"/>
  <c r="M4" i="20"/>
  <c r="K4" i="20"/>
  <c r="J4" i="20"/>
  <c r="F4" i="20"/>
  <c r="E4" i="20"/>
  <c r="D4" i="20"/>
  <c r="C4" i="20"/>
  <c r="C3" i="20"/>
  <c r="P3" i="20"/>
  <c r="O3" i="20"/>
  <c r="J3" i="20"/>
  <c r="F3" i="20"/>
  <c r="N3" i="20"/>
  <c r="M3" i="20"/>
  <c r="K3" i="20"/>
  <c r="I3" i="20"/>
  <c r="H3" i="20"/>
  <c r="G3" i="20"/>
  <c r="D3" i="20"/>
  <c r="E3" i="20"/>
  <c r="K11" i="17"/>
  <c r="K11" i="15"/>
  <c r="A4" i="31"/>
  <c r="M3" i="31"/>
  <c r="B12" i="31"/>
  <c r="C10" i="31"/>
  <c r="A4" i="30"/>
  <c r="M3" i="30"/>
  <c r="B12" i="30"/>
  <c r="C10" i="30"/>
  <c r="A12" i="30"/>
  <c r="C10" i="23"/>
  <c r="B11" i="23"/>
  <c r="C11" i="31"/>
  <c r="D10" i="31"/>
  <c r="C12" i="31"/>
  <c r="C12" i="30"/>
  <c r="D10" i="30"/>
  <c r="C11" i="30"/>
  <c r="C11" i="23"/>
  <c r="D10" i="23"/>
  <c r="D12" i="31"/>
  <c r="D11" i="31"/>
  <c r="E10" i="31"/>
  <c r="D12" i="30"/>
  <c r="E10" i="30"/>
  <c r="D11" i="30"/>
  <c r="D11" i="23"/>
  <c r="E10" i="23"/>
  <c r="E12" i="31"/>
  <c r="E11" i="31"/>
  <c r="F10" i="31"/>
  <c r="F10" i="30"/>
  <c r="E11" i="30"/>
  <c r="E12" i="30"/>
  <c r="E11" i="23"/>
  <c r="F10" i="23"/>
  <c r="G10" i="31"/>
  <c r="F12" i="31"/>
  <c r="F11" i="31"/>
  <c r="F11" i="30"/>
  <c r="F12" i="30"/>
  <c r="G10" i="30"/>
  <c r="G10" i="23"/>
  <c r="F11" i="23"/>
  <c r="F12" i="23"/>
  <c r="G12" i="31"/>
  <c r="H10" i="31"/>
  <c r="G11" i="31"/>
  <c r="H10" i="30"/>
  <c r="G12" i="30"/>
  <c r="G11" i="30"/>
  <c r="G11" i="23"/>
  <c r="H10" i="23"/>
  <c r="I10" i="31"/>
  <c r="H11" i="31"/>
  <c r="H12" i="31"/>
  <c r="H12" i="30"/>
  <c r="I10" i="30"/>
  <c r="H11" i="30"/>
  <c r="I10" i="23"/>
  <c r="H11" i="23"/>
  <c r="J10" i="31"/>
  <c r="I11" i="31"/>
  <c r="I12" i="31"/>
  <c r="I12" i="30"/>
  <c r="J10" i="30"/>
  <c r="I11" i="30"/>
  <c r="J10" i="23"/>
  <c r="I12" i="23"/>
  <c r="I11" i="23"/>
  <c r="J12" i="31"/>
  <c r="K10" i="31"/>
  <c r="J11" i="31"/>
  <c r="J11" i="30"/>
  <c r="J12" i="30"/>
  <c r="K10" i="30"/>
  <c r="K10" i="23"/>
  <c r="J11" i="23"/>
  <c r="K12" i="31"/>
  <c r="K11" i="31"/>
  <c r="L10" i="31"/>
  <c r="K11" i="30"/>
  <c r="L10" i="30"/>
  <c r="K12" i="30"/>
  <c r="K11" i="23"/>
  <c r="L10" i="23"/>
  <c r="L12" i="31"/>
  <c r="L11" i="31"/>
  <c r="M10" i="31"/>
  <c r="L11" i="30"/>
  <c r="M10" i="30"/>
  <c r="L12" i="30"/>
  <c r="L11" i="23"/>
  <c r="M10" i="23"/>
  <c r="M11" i="31"/>
  <c r="M12" i="31"/>
  <c r="N10" i="31"/>
  <c r="M12" i="30"/>
  <c r="N10" i="30"/>
  <c r="M11" i="30"/>
  <c r="N10" i="23"/>
  <c r="M11" i="23"/>
  <c r="N11" i="31"/>
  <c r="O10" i="31"/>
  <c r="N12" i="31"/>
  <c r="N12" i="30"/>
  <c r="N11" i="30"/>
  <c r="O10" i="30"/>
  <c r="O10" i="23"/>
  <c r="N11" i="23"/>
  <c r="O11" i="31"/>
  <c r="P10" i="31"/>
  <c r="O12" i="31"/>
  <c r="O12" i="30"/>
  <c r="O11" i="30"/>
  <c r="P10" i="30"/>
  <c r="O11" i="23"/>
  <c r="P10" i="23"/>
  <c r="Q10" i="31"/>
  <c r="P12" i="31"/>
  <c r="P11" i="31"/>
  <c r="P12" i="30"/>
  <c r="P11" i="30"/>
  <c r="Q10" i="30"/>
  <c r="Q10" i="23"/>
  <c r="P11" i="23"/>
  <c r="Q12" i="31"/>
  <c r="R10" i="31"/>
  <c r="Q11" i="31"/>
  <c r="R10" i="30"/>
  <c r="Q11" i="30"/>
  <c r="Q12" i="30"/>
  <c r="Q11" i="23"/>
  <c r="R10" i="23"/>
  <c r="R12" i="31"/>
  <c r="S10" i="31"/>
  <c r="R11" i="31"/>
  <c r="R12" i="30"/>
  <c r="R11" i="30"/>
  <c r="S10" i="30"/>
  <c r="S10" i="23"/>
  <c r="R11" i="23"/>
  <c r="S12" i="31"/>
  <c r="T10" i="31"/>
  <c r="S11" i="31"/>
  <c r="S12" i="30"/>
  <c r="T10" i="30"/>
  <c r="S11" i="30"/>
  <c r="S11" i="23"/>
  <c r="T10" i="23"/>
  <c r="U10" i="31"/>
  <c r="T12" i="31"/>
  <c r="T11" i="31"/>
  <c r="U10" i="30"/>
  <c r="T12" i="30"/>
  <c r="T11" i="30"/>
  <c r="U10" i="23"/>
  <c r="T11" i="23"/>
  <c r="V10" i="31"/>
  <c r="U12" i="31"/>
  <c r="U11" i="31"/>
  <c r="V10" i="30"/>
  <c r="U11" i="30"/>
  <c r="U12" i="30"/>
  <c r="U11" i="23"/>
  <c r="V10" i="23"/>
  <c r="V12" i="31"/>
  <c r="V11" i="31"/>
  <c r="W10" i="31"/>
  <c r="W10" i="30"/>
  <c r="V12" i="30"/>
  <c r="V11" i="30"/>
  <c r="W10" i="23"/>
  <c r="V11" i="23"/>
  <c r="W12" i="31"/>
  <c r="W11" i="31"/>
  <c r="X10" i="31"/>
  <c r="W12" i="30"/>
  <c r="W11" i="30"/>
  <c r="X10" i="30"/>
  <c r="W11" i="23"/>
  <c r="X10" i="23"/>
  <c r="X12" i="31"/>
  <c r="X11" i="31"/>
  <c r="Y10" i="31"/>
  <c r="X11" i="30"/>
  <c r="Y10" i="30"/>
  <c r="X12" i="30"/>
  <c r="X11" i="23"/>
  <c r="Y10" i="23"/>
  <c r="Y12" i="31"/>
  <c r="Z10" i="31"/>
  <c r="Y11" i="31"/>
  <c r="Y12" i="30"/>
  <c r="Z10" i="30"/>
  <c r="Y11" i="30"/>
  <c r="Y11" i="23"/>
  <c r="Z10" i="23"/>
  <c r="Z11" i="31"/>
  <c r="AA10" i="31"/>
  <c r="Z12" i="31"/>
  <c r="Z11" i="30"/>
  <c r="Z12" i="30"/>
  <c r="AA10" i="30"/>
  <c r="AA10" i="23"/>
  <c r="Z11" i="23"/>
  <c r="AA11" i="31"/>
  <c r="AB10" i="31"/>
  <c r="AA12" i="31"/>
  <c r="AA12" i="30"/>
  <c r="AB10" i="30"/>
  <c r="AA11" i="30"/>
  <c r="AB10" i="23"/>
  <c r="AA11" i="23"/>
  <c r="AB11" i="31"/>
  <c r="AC10" i="31"/>
  <c r="AB12" i="31"/>
  <c r="AB12" i="30"/>
  <c r="AC10" i="30"/>
  <c r="AB11" i="30"/>
  <c r="AB11" i="23"/>
  <c r="AC10" i="23"/>
  <c r="AC12" i="31"/>
  <c r="AD10" i="31"/>
  <c r="AC11" i="31"/>
  <c r="AC12" i="30"/>
  <c r="AD10" i="30"/>
  <c r="AC11" i="30"/>
  <c r="AD10" i="23"/>
  <c r="AC11" i="23"/>
  <c r="AE10" i="31"/>
  <c r="AD11" i="31"/>
  <c r="AD11" i="30"/>
  <c r="AE10" i="30"/>
  <c r="AE10" i="23"/>
  <c r="AD11" i="23"/>
  <c r="B13" i="31"/>
  <c r="AE12" i="31"/>
  <c r="AG12" i="31"/>
  <c r="AH11" i="31"/>
  <c r="AE11" i="31"/>
  <c r="B13" i="30"/>
  <c r="AE12" i="30"/>
  <c r="AG12" i="30"/>
  <c r="AH11" i="30"/>
  <c r="AE11" i="30"/>
  <c r="AE11" i="23"/>
  <c r="B13" i="23"/>
  <c r="C13" i="31"/>
  <c r="B15" i="31"/>
  <c r="A15" i="31"/>
  <c r="B14" i="31"/>
  <c r="C13" i="30"/>
  <c r="B15" i="30"/>
  <c r="B14" i="30"/>
  <c r="A15" i="30"/>
  <c r="C13" i="23"/>
  <c r="A15" i="23"/>
  <c r="B14" i="23"/>
  <c r="C15" i="31"/>
  <c r="D13" i="31"/>
  <c r="C14" i="31"/>
  <c r="C15" i="30"/>
  <c r="C14" i="30"/>
  <c r="D13" i="30"/>
  <c r="C14" i="23"/>
  <c r="D13" i="23"/>
  <c r="E13" i="31"/>
  <c r="D14" i="31"/>
  <c r="D14" i="30"/>
  <c r="E13" i="30"/>
  <c r="D14" i="23"/>
  <c r="E13" i="23"/>
  <c r="F13" i="31"/>
  <c r="E14" i="31"/>
  <c r="E14" i="30"/>
  <c r="F13" i="30"/>
  <c r="E14" i="23"/>
  <c r="F13" i="23"/>
  <c r="F14" i="31"/>
  <c r="G13" i="31"/>
  <c r="F14" i="30"/>
  <c r="G13" i="30"/>
  <c r="G13" i="23"/>
  <c r="F14" i="23"/>
  <c r="H13" i="31"/>
  <c r="G14" i="31"/>
  <c r="G14" i="30"/>
  <c r="H13" i="30"/>
  <c r="G14" i="23"/>
  <c r="H13" i="23"/>
  <c r="H14" i="31"/>
  <c r="I13" i="31"/>
  <c r="H15" i="31"/>
  <c r="H14" i="30"/>
  <c r="I13" i="30"/>
  <c r="H15" i="30"/>
  <c r="H14" i="23"/>
  <c r="I13" i="23"/>
  <c r="J13" i="31"/>
  <c r="I15" i="31"/>
  <c r="I14" i="31"/>
  <c r="I15" i="30"/>
  <c r="I14" i="30"/>
  <c r="J13" i="30"/>
  <c r="J13" i="23"/>
  <c r="I14" i="23"/>
  <c r="J14" i="31"/>
  <c r="K13" i="31"/>
  <c r="J15" i="31"/>
  <c r="K13" i="30"/>
  <c r="J14" i="30"/>
  <c r="J15" i="30"/>
  <c r="K13" i="23"/>
  <c r="J14" i="23"/>
  <c r="K15" i="31"/>
  <c r="K14" i="31"/>
  <c r="L13" i="31"/>
  <c r="L13" i="30"/>
  <c r="K15" i="30"/>
  <c r="K14" i="30"/>
  <c r="L13" i="23"/>
  <c r="K14" i="23"/>
  <c r="M13" i="31"/>
  <c r="L15" i="31"/>
  <c r="L14" i="31"/>
  <c r="M13" i="30"/>
  <c r="L15" i="30"/>
  <c r="L14" i="30"/>
  <c r="L14" i="23"/>
  <c r="M13" i="23"/>
  <c r="M15" i="31"/>
  <c r="M14" i="31"/>
  <c r="N13" i="31"/>
  <c r="N13" i="30"/>
  <c r="M15" i="30"/>
  <c r="M14" i="30"/>
  <c r="N13" i="23"/>
  <c r="M14" i="23"/>
  <c r="O13" i="31"/>
  <c r="N15" i="31"/>
  <c r="N14" i="31"/>
  <c r="O13" i="30"/>
  <c r="N15" i="30"/>
  <c r="N14" i="30"/>
  <c r="O13" i="23"/>
  <c r="N14" i="23"/>
  <c r="O15" i="31"/>
  <c r="P13" i="31"/>
  <c r="O14" i="31"/>
  <c r="O15" i="30"/>
  <c r="O14" i="30"/>
  <c r="P13" i="30"/>
  <c r="P13" i="23"/>
  <c r="O14" i="23"/>
  <c r="Q13" i="31"/>
  <c r="P14" i="31"/>
  <c r="P15" i="31"/>
  <c r="P14" i="30"/>
  <c r="P15" i="30"/>
  <c r="Q13" i="30"/>
  <c r="P14" i="23"/>
  <c r="Q13" i="23"/>
  <c r="Q14" i="31"/>
  <c r="R13" i="31"/>
  <c r="Q15" i="31"/>
  <c r="Q14" i="30"/>
  <c r="R13" i="30"/>
  <c r="Q15" i="30"/>
  <c r="Q14" i="23"/>
  <c r="R13" i="23"/>
  <c r="R14" i="31"/>
  <c r="S13" i="31"/>
  <c r="R15" i="31"/>
  <c r="R14" i="30"/>
  <c r="S13" i="30"/>
  <c r="R15" i="30"/>
  <c r="S13" i="23"/>
  <c r="R14" i="23"/>
  <c r="T13" i="31"/>
  <c r="S15" i="31"/>
  <c r="S14" i="31"/>
  <c r="S14" i="30"/>
  <c r="T13" i="30"/>
  <c r="S15" i="30"/>
  <c r="S14" i="23"/>
  <c r="T13" i="23"/>
  <c r="T14" i="31"/>
  <c r="T15" i="31"/>
  <c r="U13" i="31"/>
  <c r="T14" i="30"/>
  <c r="T15" i="30"/>
  <c r="U13" i="30"/>
  <c r="T14" i="23"/>
  <c r="U13" i="23"/>
  <c r="U15" i="31"/>
  <c r="V13" i="31"/>
  <c r="U14" i="31"/>
  <c r="U15" i="30"/>
  <c r="V13" i="30"/>
  <c r="U14" i="30"/>
  <c r="V13" i="23"/>
  <c r="U14" i="23"/>
  <c r="V15" i="31"/>
  <c r="W13" i="31"/>
  <c r="V14" i="31"/>
  <c r="W13" i="30"/>
  <c r="V14" i="30"/>
  <c r="V15" i="30"/>
  <c r="V14" i="23"/>
  <c r="W13" i="23"/>
  <c r="W15" i="31"/>
  <c r="X13" i="31"/>
  <c r="W14" i="31"/>
  <c r="X13" i="30"/>
  <c r="W15" i="30"/>
  <c r="W14" i="30"/>
  <c r="X13" i="23"/>
  <c r="W14" i="23"/>
  <c r="Y13" i="31"/>
  <c r="X15" i="31"/>
  <c r="X14" i="31"/>
  <c r="Y13" i="30"/>
  <c r="X15" i="30"/>
  <c r="X14" i="30"/>
  <c r="X14" i="23"/>
  <c r="Y13" i="23"/>
  <c r="Y15" i="31"/>
  <c r="Z13" i="31"/>
  <c r="Y14" i="31"/>
  <c r="Z13" i="30"/>
  <c r="Y15" i="30"/>
  <c r="Y14" i="30"/>
  <c r="Z13" i="23"/>
  <c r="Y14" i="23"/>
  <c r="AA13" i="31"/>
  <c r="Z15" i="31"/>
  <c r="Z14" i="31"/>
  <c r="AA13" i="30"/>
  <c r="Z15" i="30"/>
  <c r="Z14" i="30"/>
  <c r="Z14" i="23"/>
  <c r="AA13" i="23"/>
  <c r="AA15" i="31"/>
  <c r="AA14" i="31"/>
  <c r="AB13" i="31"/>
  <c r="AA15" i="30"/>
  <c r="AA14" i="30"/>
  <c r="AB13" i="30"/>
  <c r="AB13" i="23"/>
  <c r="AA14" i="23"/>
  <c r="AB14" i="31"/>
  <c r="AC13" i="31"/>
  <c r="AB15" i="31"/>
  <c r="AB14" i="30"/>
  <c r="AC13" i="30"/>
  <c r="AB15" i="30"/>
  <c r="AB14" i="23"/>
  <c r="AC13" i="23"/>
  <c r="AC15" i="31"/>
  <c r="AD13" i="31"/>
  <c r="AC14" i="31"/>
  <c r="AC14" i="30"/>
  <c r="AD13" i="30"/>
  <c r="AC15" i="30"/>
  <c r="AC14" i="23"/>
  <c r="AD13" i="23"/>
  <c r="AD14" i="31"/>
  <c r="AE13" i="31"/>
  <c r="AD15" i="31"/>
  <c r="AD14" i="30"/>
  <c r="AE13" i="30"/>
  <c r="AD15" i="30"/>
  <c r="AE13" i="23"/>
  <c r="AD14" i="23"/>
  <c r="AE14" i="31"/>
  <c r="AF13" i="31"/>
  <c r="AE15" i="31"/>
  <c r="AE14" i="30"/>
  <c r="AF13" i="30"/>
  <c r="AE15" i="30"/>
  <c r="AE14" i="23"/>
  <c r="AF13" i="23"/>
  <c r="AF14" i="31"/>
  <c r="AF15" i="31"/>
  <c r="AG15" i="31"/>
  <c r="AH14" i="31"/>
  <c r="B16" i="31"/>
  <c r="AF14" i="30"/>
  <c r="AF15" i="30"/>
  <c r="AG15" i="30"/>
  <c r="AH14" i="30"/>
  <c r="B16" i="30"/>
  <c r="AF14" i="23"/>
  <c r="B16" i="23"/>
  <c r="B17" i="31"/>
  <c r="B18" i="31"/>
  <c r="A18" i="31"/>
  <c r="C16" i="31"/>
  <c r="B18" i="30"/>
  <c r="A18" i="30"/>
  <c r="C16" i="30"/>
  <c r="B17" i="30"/>
  <c r="C16" i="23"/>
  <c r="A18" i="23"/>
  <c r="B17" i="23"/>
  <c r="C18" i="31"/>
  <c r="C17" i="31"/>
  <c r="D16" i="31"/>
  <c r="C18" i="30"/>
  <c r="D16" i="30"/>
  <c r="C17" i="30"/>
  <c r="C17" i="23"/>
  <c r="D16" i="23"/>
  <c r="E16" i="31"/>
  <c r="D18" i="31"/>
  <c r="D17" i="31"/>
  <c r="D18" i="30"/>
  <c r="E16" i="30"/>
  <c r="D17" i="30"/>
  <c r="D17" i="23"/>
  <c r="E16" i="23"/>
  <c r="E18" i="31"/>
  <c r="F16" i="31"/>
  <c r="E17" i="31"/>
  <c r="E18" i="30"/>
  <c r="F16" i="30"/>
  <c r="E17" i="30"/>
  <c r="E17" i="23"/>
  <c r="F16" i="23"/>
  <c r="G16" i="31"/>
  <c r="F18" i="31"/>
  <c r="F17" i="31"/>
  <c r="G16" i="30"/>
  <c r="F17" i="30"/>
  <c r="F18" i="30"/>
  <c r="F17" i="23"/>
  <c r="G16" i="23"/>
  <c r="G18" i="31"/>
  <c r="G17" i="31"/>
  <c r="H16" i="31"/>
  <c r="G17" i="30"/>
  <c r="G18" i="30"/>
  <c r="H16" i="30"/>
  <c r="G17" i="23"/>
  <c r="H16" i="23"/>
  <c r="H17" i="31"/>
  <c r="I16" i="31"/>
  <c r="H18" i="31"/>
  <c r="H17" i="30"/>
  <c r="H18" i="30"/>
  <c r="I16" i="30"/>
  <c r="H17" i="23"/>
  <c r="I16" i="23"/>
  <c r="I17" i="31"/>
  <c r="J16" i="31"/>
  <c r="I18" i="31"/>
  <c r="I17" i="30"/>
  <c r="I18" i="30"/>
  <c r="J16" i="30"/>
  <c r="I17" i="23"/>
  <c r="J16" i="23"/>
  <c r="K16" i="31"/>
  <c r="J18" i="31"/>
  <c r="J17" i="31"/>
  <c r="J17" i="30"/>
  <c r="J18" i="30"/>
  <c r="K16" i="30"/>
  <c r="K16" i="23"/>
  <c r="J17" i="23"/>
  <c r="K17" i="31"/>
  <c r="L16" i="31"/>
  <c r="K18" i="31"/>
  <c r="K17" i="30"/>
  <c r="K18" i="30"/>
  <c r="L16" i="30"/>
  <c r="K17" i="23"/>
  <c r="L16" i="23"/>
  <c r="M16" i="31"/>
  <c r="L17" i="31"/>
  <c r="L18" i="31"/>
  <c r="L17" i="30"/>
  <c r="M16" i="30"/>
  <c r="L18" i="30"/>
  <c r="M16" i="23"/>
  <c r="L17" i="23"/>
  <c r="M17" i="31"/>
  <c r="N16" i="31"/>
  <c r="M18" i="31"/>
  <c r="M17" i="30"/>
  <c r="M18" i="30"/>
  <c r="N16" i="30"/>
  <c r="N16" i="23"/>
  <c r="M17" i="23"/>
  <c r="N17" i="31"/>
  <c r="N18" i="31"/>
  <c r="O16" i="31"/>
  <c r="N18" i="30"/>
  <c r="O16" i="30"/>
  <c r="N17" i="30"/>
  <c r="O16" i="23"/>
  <c r="N17" i="23"/>
  <c r="O18" i="31"/>
  <c r="P16" i="31"/>
  <c r="O17" i="31"/>
  <c r="O18" i="30"/>
  <c r="P16" i="30"/>
  <c r="O17" i="30"/>
  <c r="P16" i="23"/>
  <c r="O17" i="23"/>
  <c r="Q16" i="31"/>
  <c r="P17" i="31"/>
  <c r="P18" i="31"/>
  <c r="P18" i="30"/>
  <c r="Q16" i="30"/>
  <c r="P17" i="30"/>
  <c r="Q16" i="23"/>
  <c r="P17" i="23"/>
  <c r="Q18" i="31"/>
  <c r="Q17" i="31"/>
  <c r="R16" i="31"/>
  <c r="Q18" i="30"/>
  <c r="R16" i="30"/>
  <c r="Q17" i="30"/>
  <c r="R16" i="23"/>
  <c r="Q17" i="23"/>
  <c r="S16" i="31"/>
  <c r="R17" i="31"/>
  <c r="R18" i="31"/>
  <c r="S16" i="30"/>
  <c r="R17" i="30"/>
  <c r="R18" i="30"/>
  <c r="S16" i="23"/>
  <c r="R17" i="23"/>
  <c r="S18" i="31"/>
  <c r="S17" i="31"/>
  <c r="T16" i="31"/>
  <c r="S17" i="30"/>
  <c r="S18" i="30"/>
  <c r="T16" i="30"/>
  <c r="S17" i="23"/>
  <c r="T16" i="23"/>
  <c r="T18" i="31"/>
  <c r="T17" i="31"/>
  <c r="U16" i="31"/>
  <c r="T17" i="30"/>
  <c r="T18" i="30"/>
  <c r="U16" i="30"/>
  <c r="T17" i="23"/>
  <c r="U16" i="23"/>
  <c r="U18" i="31"/>
  <c r="U17" i="31"/>
  <c r="V16" i="31"/>
  <c r="U17" i="30"/>
  <c r="U18" i="30"/>
  <c r="V16" i="30"/>
  <c r="V16" i="23"/>
  <c r="U17" i="23"/>
  <c r="W16" i="31"/>
  <c r="V17" i="31"/>
  <c r="V18" i="31"/>
  <c r="V17" i="30"/>
  <c r="W16" i="30"/>
  <c r="V18" i="30"/>
  <c r="V17" i="23"/>
  <c r="W16" i="23"/>
  <c r="W17" i="31"/>
  <c r="X16" i="31"/>
  <c r="W18" i="31"/>
  <c r="W17" i="30"/>
  <c r="W18" i="30"/>
  <c r="X16" i="30"/>
  <c r="X16" i="23"/>
  <c r="W17" i="23"/>
  <c r="X17" i="31"/>
  <c r="Y16" i="31"/>
  <c r="X18" i="31"/>
  <c r="X17" i="30"/>
  <c r="X18" i="30"/>
  <c r="Y16" i="30"/>
  <c r="X17" i="23"/>
  <c r="Y16" i="23"/>
  <c r="Y17" i="31"/>
  <c r="Y18" i="31"/>
  <c r="Z16" i="31"/>
  <c r="Y17" i="30"/>
  <c r="Y18" i="30"/>
  <c r="Z16" i="30"/>
  <c r="Y17" i="23"/>
  <c r="Z16" i="23"/>
  <c r="Z18" i="31"/>
  <c r="AA16" i="31"/>
  <c r="Z17" i="31"/>
  <c r="Z18" i="30"/>
  <c r="AA16" i="30"/>
  <c r="Z17" i="30"/>
  <c r="AA16" i="23"/>
  <c r="Z17" i="23"/>
  <c r="AA18" i="31"/>
  <c r="AB16" i="31"/>
  <c r="AA17" i="31"/>
  <c r="AA18" i="30"/>
  <c r="AB16" i="30"/>
  <c r="AA17" i="30"/>
  <c r="AB16" i="23"/>
  <c r="AA17" i="23"/>
  <c r="AC16" i="31"/>
  <c r="AB18" i="31"/>
  <c r="AB17" i="31"/>
  <c r="AB18" i="30"/>
  <c r="AC16" i="30"/>
  <c r="AB17" i="30"/>
  <c r="AB17" i="23"/>
  <c r="AC16" i="23"/>
  <c r="AC18" i="31"/>
  <c r="AD16" i="31"/>
  <c r="AC17" i="31"/>
  <c r="AC18" i="30"/>
  <c r="AD16" i="30"/>
  <c r="AC17" i="30"/>
  <c r="AC17" i="23"/>
  <c r="AD16" i="23"/>
  <c r="AE16" i="31"/>
  <c r="AD17" i="31"/>
  <c r="AD18" i="31"/>
  <c r="AE16" i="30"/>
  <c r="AD18" i="30"/>
  <c r="AD17" i="30"/>
  <c r="AE16" i="23"/>
  <c r="AD17" i="23"/>
  <c r="B19" i="31"/>
  <c r="AE18" i="31"/>
  <c r="AG18" i="31"/>
  <c r="AH17" i="31"/>
  <c r="AE17" i="31"/>
  <c r="AE18" i="30"/>
  <c r="AG18" i="30"/>
  <c r="AH17" i="30"/>
  <c r="AE17" i="30"/>
  <c r="B19" i="30"/>
  <c r="B19" i="23"/>
  <c r="AE17" i="23"/>
  <c r="B20" i="31"/>
  <c r="C19" i="31"/>
  <c r="B21" i="31"/>
  <c r="A21" i="31"/>
  <c r="B20" i="30"/>
  <c r="B21" i="30"/>
  <c r="C19" i="30"/>
  <c r="A21" i="30"/>
  <c r="B20" i="23"/>
  <c r="C19" i="23"/>
  <c r="A21" i="23"/>
  <c r="C20" i="31"/>
  <c r="D19" i="31"/>
  <c r="C21" i="31"/>
  <c r="C20" i="30"/>
  <c r="C21" i="30"/>
  <c r="D19" i="30"/>
  <c r="D19" i="23"/>
  <c r="C20" i="23"/>
  <c r="D21" i="31"/>
  <c r="D20" i="31"/>
  <c r="E19" i="31"/>
  <c r="D21" i="30"/>
  <c r="E19" i="30"/>
  <c r="D20" i="30"/>
  <c r="D20" i="23"/>
  <c r="E19" i="23"/>
  <c r="E20" i="31"/>
  <c r="E21" i="31"/>
  <c r="F19" i="31"/>
  <c r="E21" i="30"/>
  <c r="F19" i="30"/>
  <c r="E20" i="30"/>
  <c r="E20" i="23"/>
  <c r="F19" i="23"/>
  <c r="F21" i="31"/>
  <c r="F20" i="31"/>
  <c r="G19" i="31"/>
  <c r="F21" i="30"/>
  <c r="G19" i="30"/>
  <c r="F20" i="30"/>
  <c r="G19" i="23"/>
  <c r="F20" i="23"/>
  <c r="H19" i="31"/>
  <c r="G21" i="31"/>
  <c r="G20" i="31"/>
  <c r="H19" i="30"/>
  <c r="G20" i="30"/>
  <c r="G21" i="30"/>
  <c r="G20" i="23"/>
  <c r="H19" i="23"/>
  <c r="H21" i="31"/>
  <c r="I19" i="31"/>
  <c r="H20" i="31"/>
  <c r="I19" i="30"/>
  <c r="H20" i="30"/>
  <c r="H21" i="30"/>
  <c r="H20" i="23"/>
  <c r="I19" i="23"/>
  <c r="J19" i="31"/>
  <c r="I21" i="31"/>
  <c r="I20" i="31"/>
  <c r="J19" i="30"/>
  <c r="I20" i="30"/>
  <c r="I21" i="30"/>
  <c r="J19" i="23"/>
  <c r="I20" i="23"/>
  <c r="J21" i="31"/>
  <c r="K19" i="31"/>
  <c r="J20" i="31"/>
  <c r="J21" i="30"/>
  <c r="K19" i="30"/>
  <c r="J20" i="30"/>
  <c r="J20" i="23"/>
  <c r="K19" i="23"/>
  <c r="K21" i="31"/>
  <c r="L19" i="31"/>
  <c r="K20" i="31"/>
  <c r="K20" i="30"/>
  <c r="L19" i="30"/>
  <c r="K21" i="30"/>
  <c r="K20" i="23"/>
  <c r="L19" i="23"/>
  <c r="L21" i="31"/>
  <c r="M19" i="31"/>
  <c r="L20" i="31"/>
  <c r="L20" i="30"/>
  <c r="L21" i="30"/>
  <c r="M19" i="30"/>
  <c r="L20" i="23"/>
  <c r="M19" i="23"/>
  <c r="M20" i="31"/>
  <c r="N19" i="31"/>
  <c r="M21" i="31"/>
  <c r="M20" i="30"/>
  <c r="M21" i="30"/>
  <c r="N19" i="30"/>
  <c r="N19" i="23"/>
  <c r="M20" i="23"/>
  <c r="N20" i="31"/>
  <c r="O19" i="31"/>
  <c r="N21" i="31"/>
  <c r="N20" i="30"/>
  <c r="N21" i="30"/>
  <c r="O19" i="30"/>
  <c r="N20" i="23"/>
  <c r="O19" i="23"/>
  <c r="O20" i="31"/>
  <c r="P19" i="31"/>
  <c r="O21" i="31"/>
  <c r="O20" i="30"/>
  <c r="O21" i="30"/>
  <c r="P19" i="30"/>
  <c r="O20" i="23"/>
  <c r="P19" i="23"/>
  <c r="P21" i="31"/>
  <c r="P20" i="31"/>
  <c r="Q19" i="31"/>
  <c r="P21" i="30"/>
  <c r="P20" i="30"/>
  <c r="Q19" i="30"/>
  <c r="Q19" i="23"/>
  <c r="P20" i="23"/>
  <c r="Q20" i="31"/>
  <c r="R19" i="31"/>
  <c r="Q21" i="31"/>
  <c r="Q21" i="30"/>
  <c r="R19" i="30"/>
  <c r="Q20" i="30"/>
  <c r="Q20" i="23"/>
  <c r="R19" i="23"/>
  <c r="R21" i="31"/>
  <c r="R20" i="31"/>
  <c r="S19" i="31"/>
  <c r="R21" i="30"/>
  <c r="S19" i="30"/>
  <c r="R20" i="30"/>
  <c r="S19" i="23"/>
  <c r="R20" i="23"/>
  <c r="T19" i="31"/>
  <c r="S20" i="31"/>
  <c r="S21" i="31"/>
  <c r="T19" i="30"/>
  <c r="S20" i="30"/>
  <c r="S21" i="30"/>
  <c r="T19" i="23"/>
  <c r="S20" i="23"/>
  <c r="T20" i="31"/>
  <c r="T21" i="31"/>
  <c r="U19" i="31"/>
  <c r="U19" i="30"/>
  <c r="T21" i="30"/>
  <c r="T20" i="30"/>
  <c r="T20" i="23"/>
  <c r="U19" i="23"/>
  <c r="V19" i="31"/>
  <c r="U20" i="31"/>
  <c r="V19" i="30"/>
  <c r="U20" i="30"/>
  <c r="V19" i="23"/>
  <c r="V20" i="31"/>
  <c r="V21" i="31"/>
  <c r="W19" i="31"/>
  <c r="W19" i="30"/>
  <c r="V20" i="30"/>
  <c r="V21" i="30"/>
  <c r="W19" i="23"/>
  <c r="W20" i="31"/>
  <c r="W21" i="31"/>
  <c r="X19" i="31"/>
  <c r="W20" i="30"/>
  <c r="W21" i="30"/>
  <c r="X19" i="30"/>
  <c r="W20" i="23"/>
  <c r="X19" i="23"/>
  <c r="X21" i="31"/>
  <c r="Y19" i="31"/>
  <c r="X20" i="31"/>
  <c r="X20" i="30"/>
  <c r="X21" i="30"/>
  <c r="Y19" i="30"/>
  <c r="Y19" i="23"/>
  <c r="X20" i="23"/>
  <c r="Y20" i="31"/>
  <c r="Y21" i="31"/>
  <c r="Z19" i="31"/>
  <c r="Y20" i="30"/>
  <c r="Z19" i="30"/>
  <c r="Y21" i="30"/>
  <c r="Z19" i="23"/>
  <c r="Y20" i="23"/>
  <c r="Z21" i="31"/>
  <c r="AA19" i="31"/>
  <c r="Z20" i="31"/>
  <c r="Z20" i="30"/>
  <c r="Z21" i="30"/>
  <c r="AA19" i="30"/>
  <c r="AA19" i="23"/>
  <c r="Z20" i="23"/>
  <c r="AA20" i="31"/>
  <c r="AA21" i="31"/>
  <c r="AB19" i="31"/>
  <c r="AA20" i="30"/>
  <c r="AA21" i="30"/>
  <c r="AB19" i="30"/>
  <c r="AB19" i="23"/>
  <c r="AA20" i="23"/>
  <c r="AC19" i="31"/>
  <c r="AB21" i="31"/>
  <c r="AB20" i="31"/>
  <c r="AB21" i="30"/>
  <c r="AC19" i="30"/>
  <c r="AB20" i="30"/>
  <c r="AC19" i="23"/>
  <c r="AB20" i="23"/>
  <c r="AC21" i="31"/>
  <c r="AC20" i="31"/>
  <c r="AD19" i="31"/>
  <c r="AC21" i="30"/>
  <c r="AD19" i="30"/>
  <c r="AC20" i="30"/>
  <c r="AC20" i="23"/>
  <c r="AD19" i="23"/>
  <c r="AD20" i="31"/>
  <c r="AE19" i="31"/>
  <c r="AD21" i="31"/>
  <c r="AD21" i="30"/>
  <c r="AE19" i="30"/>
  <c r="AD20" i="30"/>
  <c r="AD20" i="23"/>
  <c r="AE19" i="23"/>
  <c r="AE21" i="31"/>
  <c r="AF19" i="31"/>
  <c r="AE20" i="31"/>
  <c r="AE21" i="30"/>
  <c r="AF19" i="30"/>
  <c r="AE20" i="30"/>
  <c r="AF19" i="23"/>
  <c r="AE20" i="23"/>
  <c r="AF21" i="31"/>
  <c r="AG21" i="31"/>
  <c r="AH20" i="31"/>
  <c r="B22" i="31"/>
  <c r="AF20" i="31"/>
  <c r="AF21" i="30"/>
  <c r="AG21" i="30"/>
  <c r="AH20" i="30"/>
  <c r="B22" i="30"/>
  <c r="AF20" i="30"/>
  <c r="AF20" i="23"/>
  <c r="B22" i="23"/>
  <c r="B23" i="31"/>
  <c r="A24" i="31"/>
  <c r="B24" i="31"/>
  <c r="C22" i="31"/>
  <c r="B23" i="30"/>
  <c r="B24" i="30"/>
  <c r="A24" i="30"/>
  <c r="C22" i="30"/>
  <c r="B23" i="23"/>
  <c r="A24" i="23"/>
  <c r="C22" i="23"/>
  <c r="C24" i="31"/>
  <c r="C23" i="31"/>
  <c r="D22" i="31"/>
  <c r="C23" i="30"/>
  <c r="C24" i="30"/>
  <c r="D22" i="30"/>
  <c r="C23" i="23"/>
  <c r="D22" i="23"/>
  <c r="D23" i="31"/>
  <c r="D24" i="31"/>
  <c r="E22" i="31"/>
  <c r="D23" i="30"/>
  <c r="D24" i="30"/>
  <c r="E22" i="30"/>
  <c r="E22" i="23"/>
  <c r="D23" i="23"/>
  <c r="E24" i="31"/>
  <c r="E23" i="31"/>
  <c r="F22" i="31"/>
  <c r="E24" i="30"/>
  <c r="F22" i="30"/>
  <c r="E23" i="30"/>
  <c r="E23" i="23"/>
  <c r="F22" i="23"/>
  <c r="F23" i="31"/>
  <c r="G22" i="31"/>
  <c r="F24" i="31"/>
  <c r="F24" i="30"/>
  <c r="G22" i="30"/>
  <c r="F23" i="30"/>
  <c r="G22" i="23"/>
  <c r="F23" i="23"/>
  <c r="G24" i="31"/>
  <c r="G23" i="31"/>
  <c r="H22" i="31"/>
  <c r="G24" i="30"/>
  <c r="H22" i="30"/>
  <c r="G23" i="30"/>
  <c r="G23" i="23"/>
  <c r="H22" i="23"/>
  <c r="I22" i="31"/>
  <c r="H23" i="31"/>
  <c r="H24" i="31"/>
  <c r="I22" i="30"/>
  <c r="H24" i="30"/>
  <c r="H23" i="30"/>
  <c r="H23" i="23"/>
  <c r="I22" i="23"/>
  <c r="J22" i="31"/>
  <c r="I24" i="31"/>
  <c r="I23" i="31"/>
  <c r="J22" i="30"/>
  <c r="I23" i="30"/>
  <c r="I24" i="30"/>
  <c r="J22" i="23"/>
  <c r="I23" i="23"/>
  <c r="K22" i="31"/>
  <c r="J24" i="31"/>
  <c r="J23" i="31"/>
  <c r="K22" i="30"/>
  <c r="J24" i="30"/>
  <c r="J23" i="30"/>
  <c r="K22" i="23"/>
  <c r="J23" i="23"/>
  <c r="K24" i="31"/>
  <c r="L22" i="31"/>
  <c r="K23" i="31"/>
  <c r="K24" i="30"/>
  <c r="K23" i="30"/>
  <c r="L22" i="30"/>
  <c r="K23" i="23"/>
  <c r="L22" i="23"/>
  <c r="M22" i="31"/>
  <c r="L23" i="31"/>
  <c r="L23" i="30"/>
  <c r="M22" i="30"/>
  <c r="L23" i="23"/>
  <c r="M22" i="23"/>
  <c r="N22" i="31"/>
  <c r="M23" i="31"/>
  <c r="M23" i="30"/>
  <c r="N22" i="30"/>
  <c r="N22" i="23"/>
  <c r="M23" i="23"/>
  <c r="N23" i="31"/>
  <c r="O22" i="31"/>
  <c r="N23" i="30"/>
  <c r="O22" i="30"/>
  <c r="O22" i="23"/>
  <c r="N23" i="23"/>
  <c r="P22" i="31"/>
  <c r="O23" i="31"/>
  <c r="O23" i="30"/>
  <c r="P22" i="30"/>
  <c r="O23" i="23"/>
  <c r="P22" i="23"/>
  <c r="P23" i="31"/>
  <c r="Q22" i="31"/>
  <c r="P23" i="30"/>
  <c r="Q22" i="30"/>
  <c r="P23" i="23"/>
  <c r="Q23" i="31"/>
  <c r="R22" i="31"/>
  <c r="Q23" i="30"/>
  <c r="R22" i="30"/>
  <c r="R22" i="23"/>
  <c r="Q23" i="23"/>
  <c r="R23" i="31"/>
  <c r="S22" i="31"/>
  <c r="R24" i="31"/>
  <c r="S22" i="30"/>
  <c r="R23" i="30"/>
  <c r="R24" i="30"/>
  <c r="R23" i="23"/>
  <c r="S22" i="23"/>
  <c r="S23" i="31"/>
  <c r="T22" i="31"/>
  <c r="S24" i="31"/>
  <c r="T22" i="30"/>
  <c r="S23" i="30"/>
  <c r="S24" i="30"/>
  <c r="S23" i="23"/>
  <c r="T22" i="23"/>
  <c r="U22" i="31"/>
  <c r="T23" i="31"/>
  <c r="T24" i="31"/>
  <c r="U22" i="30"/>
  <c r="T24" i="30"/>
  <c r="T23" i="30"/>
  <c r="U22" i="23"/>
  <c r="T23" i="23"/>
  <c r="U23" i="31"/>
  <c r="U24" i="31"/>
  <c r="V22" i="31"/>
  <c r="V22" i="30"/>
  <c r="U24" i="30"/>
  <c r="U23" i="30"/>
  <c r="V22" i="23"/>
  <c r="U23" i="23"/>
  <c r="W22" i="31"/>
  <c r="V23" i="31"/>
  <c r="V24" i="31"/>
  <c r="W22" i="30"/>
  <c r="V24" i="30"/>
  <c r="V23" i="30"/>
  <c r="W22" i="23"/>
  <c r="V23" i="23"/>
  <c r="W24" i="31"/>
  <c r="X22" i="31"/>
  <c r="W23" i="31"/>
  <c r="W24" i="30"/>
  <c r="W23" i="30"/>
  <c r="X22" i="30"/>
  <c r="W23" i="23"/>
  <c r="X22" i="23"/>
  <c r="X24" i="31"/>
  <c r="Y22" i="31"/>
  <c r="X23" i="31"/>
  <c r="X24" i="30"/>
  <c r="X23" i="30"/>
  <c r="Y22" i="30"/>
  <c r="X23" i="23"/>
  <c r="Y22" i="23"/>
  <c r="Y24" i="31"/>
  <c r="Y23" i="31"/>
  <c r="Z22" i="31"/>
  <c r="Y24" i="30"/>
  <c r="Y23" i="30"/>
  <c r="Z22" i="30"/>
  <c r="Z22" i="23"/>
  <c r="Y23" i="23"/>
  <c r="Z23" i="31"/>
  <c r="AA22" i="31"/>
  <c r="Z24" i="31"/>
  <c r="Z23" i="30"/>
  <c r="AA22" i="30"/>
  <c r="Z24" i="30"/>
  <c r="AA22" i="23"/>
  <c r="Z23" i="23"/>
  <c r="AB22" i="31"/>
  <c r="AA23" i="31"/>
  <c r="AA24" i="31"/>
  <c r="AA23" i="30"/>
  <c r="AB22" i="30"/>
  <c r="AA24" i="30"/>
  <c r="AB22" i="23"/>
  <c r="AA23" i="23"/>
  <c r="AB23" i="31"/>
  <c r="AC22" i="31"/>
  <c r="AB24" i="31"/>
  <c r="AB23" i="30"/>
  <c r="AB24" i="30"/>
  <c r="AC22" i="30"/>
  <c r="AB23" i="23"/>
  <c r="AC22" i="23"/>
  <c r="AC24" i="31"/>
  <c r="AD22" i="31"/>
  <c r="AC23" i="31"/>
  <c r="AC23" i="30"/>
  <c r="AD22" i="30"/>
  <c r="AC24" i="30"/>
  <c r="AD22" i="23"/>
  <c r="AC23" i="23"/>
  <c r="AE22" i="31"/>
  <c r="AD24" i="31"/>
  <c r="AD23" i="31"/>
  <c r="AE22" i="30"/>
  <c r="AD24" i="30"/>
  <c r="AD23" i="30"/>
  <c r="AD23" i="23"/>
  <c r="AE22" i="23"/>
  <c r="AF22" i="31"/>
  <c r="AE24" i="31"/>
  <c r="AE23" i="31"/>
  <c r="AF22" i="30"/>
  <c r="AE24" i="30"/>
  <c r="AE23" i="30"/>
  <c r="AF22" i="23"/>
  <c r="AE23" i="23"/>
  <c r="B25" i="31"/>
  <c r="AF24" i="31"/>
  <c r="AG24" i="31"/>
  <c r="AH23" i="31"/>
  <c r="AF23" i="31"/>
  <c r="B25" i="30"/>
  <c r="AF23" i="30"/>
  <c r="AF24" i="30"/>
  <c r="AG24" i="30"/>
  <c r="AH23" i="30"/>
  <c r="B25" i="23"/>
  <c r="AF23" i="23"/>
  <c r="A27" i="31"/>
  <c r="C25" i="31"/>
  <c r="B27" i="31"/>
  <c r="B26" i="31"/>
  <c r="B27" i="30"/>
  <c r="A27" i="30"/>
  <c r="C25" i="30"/>
  <c r="B26" i="30"/>
  <c r="A27" i="23"/>
  <c r="C25" i="23"/>
  <c r="B26" i="23"/>
  <c r="C27" i="31"/>
  <c r="C26" i="31"/>
  <c r="D25" i="31"/>
  <c r="C27" i="30"/>
  <c r="D25" i="30"/>
  <c r="C26" i="30"/>
  <c r="D25" i="23"/>
  <c r="C26" i="23"/>
  <c r="E25" i="31"/>
  <c r="D26" i="31"/>
  <c r="D27" i="31"/>
  <c r="E25" i="30"/>
  <c r="D27" i="30"/>
  <c r="D26" i="30"/>
  <c r="D26" i="23"/>
  <c r="E25" i="23"/>
  <c r="E26" i="31"/>
  <c r="F25" i="31"/>
  <c r="E27" i="31"/>
  <c r="F25" i="30"/>
  <c r="E26" i="30"/>
  <c r="E27" i="30"/>
  <c r="E26" i="23"/>
  <c r="F25" i="23"/>
  <c r="G25" i="31"/>
  <c r="F26" i="31"/>
  <c r="F27" i="31"/>
  <c r="F27" i="30"/>
  <c r="G25" i="30"/>
  <c r="F26" i="30"/>
  <c r="F26" i="23"/>
  <c r="G25" i="23"/>
  <c r="G26" i="31"/>
  <c r="H25" i="31"/>
  <c r="G27" i="31"/>
  <c r="G26" i="30"/>
  <c r="H25" i="30"/>
  <c r="G27" i="30"/>
  <c r="H25" i="23"/>
  <c r="G26" i="23"/>
  <c r="H26" i="31"/>
  <c r="I25" i="31"/>
  <c r="H27" i="31"/>
  <c r="H26" i="30"/>
  <c r="H27" i="30"/>
  <c r="I25" i="30"/>
  <c r="I25" i="23"/>
  <c r="H26" i="23"/>
  <c r="I26" i="31"/>
  <c r="J25" i="31"/>
  <c r="I27" i="31"/>
  <c r="I26" i="30"/>
  <c r="I27" i="30"/>
  <c r="J25" i="30"/>
  <c r="J25" i="23"/>
  <c r="I26" i="23"/>
  <c r="J27" i="31"/>
  <c r="J26" i="31"/>
  <c r="K25" i="31"/>
  <c r="J26" i="30"/>
  <c r="J27" i="30"/>
  <c r="K25" i="30"/>
  <c r="J26" i="23"/>
  <c r="K25" i="23"/>
  <c r="K26" i="31"/>
  <c r="K27" i="31"/>
  <c r="L25" i="31"/>
  <c r="K26" i="30"/>
  <c r="K27" i="30"/>
  <c r="L25" i="30"/>
  <c r="L25" i="23"/>
  <c r="K26" i="23"/>
  <c r="L26" i="31"/>
  <c r="L27" i="31"/>
  <c r="M25" i="31"/>
  <c r="L27" i="30"/>
  <c r="M25" i="30"/>
  <c r="L26" i="30"/>
  <c r="M25" i="23"/>
  <c r="L26" i="23"/>
  <c r="M27" i="31"/>
  <c r="M26" i="31"/>
  <c r="N25" i="31"/>
  <c r="M27" i="30"/>
  <c r="N25" i="30"/>
  <c r="M26" i="30"/>
  <c r="M26" i="23"/>
  <c r="N25" i="23"/>
  <c r="O25" i="31"/>
  <c r="N27" i="31"/>
  <c r="N26" i="31"/>
  <c r="N27" i="30"/>
  <c r="O25" i="30"/>
  <c r="N26" i="30"/>
  <c r="N26" i="23"/>
  <c r="O25" i="23"/>
  <c r="O27" i="31"/>
  <c r="P25" i="31"/>
  <c r="O26" i="31"/>
  <c r="O27" i="30"/>
  <c r="P25" i="30"/>
  <c r="O26" i="30"/>
  <c r="P25" i="23"/>
  <c r="O26" i="23"/>
  <c r="O27" i="23"/>
  <c r="Q25" i="31"/>
  <c r="P27" i="31"/>
  <c r="P26" i="31"/>
  <c r="Q25" i="30"/>
  <c r="P26" i="30"/>
  <c r="P27" i="30"/>
  <c r="Q25" i="23"/>
  <c r="Q27" i="31"/>
  <c r="Q26" i="31"/>
  <c r="R25" i="31"/>
  <c r="Q26" i="30"/>
  <c r="Q27" i="30"/>
  <c r="R25" i="30"/>
  <c r="Q26" i="23"/>
  <c r="R25" i="23"/>
  <c r="S25" i="31"/>
  <c r="R26" i="31"/>
  <c r="R27" i="31"/>
  <c r="R27" i="30"/>
  <c r="S25" i="30"/>
  <c r="R26" i="30"/>
  <c r="R26" i="23"/>
  <c r="R27" i="23"/>
  <c r="S25" i="23"/>
  <c r="S26" i="31"/>
  <c r="T25" i="31"/>
  <c r="S27" i="31"/>
  <c r="S26" i="30"/>
  <c r="S27" i="30"/>
  <c r="T25" i="30"/>
  <c r="S26" i="23"/>
  <c r="T25" i="23"/>
  <c r="U25" i="31"/>
  <c r="T27" i="31"/>
  <c r="T26" i="31"/>
  <c r="T26" i="30"/>
  <c r="T27" i="30"/>
  <c r="U25" i="30"/>
  <c r="U25" i="23"/>
  <c r="T26" i="23"/>
  <c r="U26" i="31"/>
  <c r="V25" i="31"/>
  <c r="U27" i="31"/>
  <c r="U26" i="30"/>
  <c r="U27" i="30"/>
  <c r="V25" i="30"/>
  <c r="V25" i="23"/>
  <c r="U26" i="23"/>
  <c r="W25" i="31"/>
  <c r="V26" i="31"/>
  <c r="V26" i="30"/>
  <c r="W25" i="30"/>
  <c r="W25" i="23"/>
  <c r="W26" i="31"/>
  <c r="X25" i="31"/>
  <c r="W26" i="30"/>
  <c r="X25" i="30"/>
  <c r="X25" i="23"/>
  <c r="X26" i="31"/>
  <c r="Y25" i="31"/>
  <c r="Y25" i="30"/>
  <c r="X26" i="30"/>
  <c r="Y25" i="23"/>
  <c r="X26" i="23"/>
  <c r="Y26" i="31"/>
  <c r="Y27" i="31"/>
  <c r="Z25" i="31"/>
  <c r="Z25" i="30"/>
  <c r="Y27" i="30"/>
  <c r="Y26" i="30"/>
  <c r="Z25" i="23"/>
  <c r="Y26" i="23"/>
  <c r="AA25" i="31"/>
  <c r="Z26" i="31"/>
  <c r="Z27" i="31"/>
  <c r="AA25" i="30"/>
  <c r="Z27" i="30"/>
  <c r="Z26" i="30"/>
  <c r="Z26" i="23"/>
  <c r="AA25" i="23"/>
  <c r="AA26" i="31"/>
  <c r="AA27" i="31"/>
  <c r="AB25" i="31"/>
  <c r="AB25" i="30"/>
  <c r="AA27" i="30"/>
  <c r="AA26" i="30"/>
  <c r="AA26" i="23"/>
  <c r="AB25" i="23"/>
  <c r="AC25" i="31"/>
  <c r="AB27" i="31"/>
  <c r="AB26" i="31"/>
  <c r="AC25" i="30"/>
  <c r="AB27" i="30"/>
  <c r="AB26" i="30"/>
  <c r="AC25" i="23"/>
  <c r="AB26" i="23"/>
  <c r="AC26" i="31"/>
  <c r="AC27" i="31"/>
  <c r="AD25" i="31"/>
  <c r="AC27" i="30"/>
  <c r="AC26" i="30"/>
  <c r="AD25" i="30"/>
  <c r="AC26" i="23"/>
  <c r="AD25" i="23"/>
  <c r="AD27" i="31"/>
  <c r="AD26" i="31"/>
  <c r="AE25" i="31"/>
  <c r="AD27" i="30"/>
  <c r="AD26" i="30"/>
  <c r="AE25" i="30"/>
  <c r="AD26" i="23"/>
  <c r="AE25" i="23"/>
  <c r="AE26" i="31"/>
  <c r="B28" i="31"/>
  <c r="AE27" i="31"/>
  <c r="AG27" i="31"/>
  <c r="AH26" i="31"/>
  <c r="AE26" i="30"/>
  <c r="B28" i="30"/>
  <c r="AE27" i="30"/>
  <c r="AG27" i="30"/>
  <c r="AH26" i="30"/>
  <c r="AE26" i="23"/>
  <c r="B28" i="23"/>
  <c r="B29" i="31"/>
  <c r="C28" i="31"/>
  <c r="B30" i="31"/>
  <c r="A30" i="31"/>
  <c r="B29" i="30"/>
  <c r="A30" i="30"/>
  <c r="C28" i="30"/>
  <c r="B30" i="30"/>
  <c r="C28" i="23"/>
  <c r="A30" i="23"/>
  <c r="B29" i="23"/>
  <c r="C30" i="31"/>
  <c r="D28" i="31"/>
  <c r="C29" i="31"/>
  <c r="C29" i="30"/>
  <c r="C30" i="30"/>
  <c r="D28" i="30"/>
  <c r="C29" i="23"/>
  <c r="D28" i="23"/>
  <c r="D29" i="31"/>
  <c r="E28" i="31"/>
  <c r="D30" i="31"/>
  <c r="D29" i="30"/>
  <c r="D30" i="30"/>
  <c r="E28" i="30"/>
  <c r="E28" i="23"/>
  <c r="D29" i="23"/>
  <c r="E30" i="31"/>
  <c r="F28" i="31"/>
  <c r="E29" i="31"/>
  <c r="E30" i="30"/>
  <c r="E29" i="30"/>
  <c r="F28" i="30"/>
  <c r="F28" i="23"/>
  <c r="E29" i="23"/>
  <c r="G28" i="31"/>
  <c r="F29" i="31"/>
  <c r="F30" i="31"/>
  <c r="F30" i="30"/>
  <c r="G28" i="30"/>
  <c r="F29" i="30"/>
  <c r="F29" i="23"/>
  <c r="G28" i="23"/>
  <c r="G30" i="31"/>
  <c r="H28" i="31"/>
  <c r="G29" i="31"/>
  <c r="G30" i="30"/>
  <c r="H28" i="30"/>
  <c r="G29" i="30"/>
  <c r="H28" i="23"/>
  <c r="G29" i="23"/>
  <c r="I28" i="31"/>
  <c r="H29" i="31"/>
  <c r="H30" i="31"/>
  <c r="I28" i="30"/>
  <c r="H30" i="30"/>
  <c r="H29" i="30"/>
  <c r="H29" i="23"/>
  <c r="I28" i="23"/>
  <c r="I30" i="31"/>
  <c r="J28" i="31"/>
  <c r="I29" i="31"/>
  <c r="J28" i="30"/>
  <c r="I30" i="30"/>
  <c r="I29" i="30"/>
  <c r="J28" i="23"/>
  <c r="I29" i="23"/>
  <c r="K28" i="31"/>
  <c r="J30" i="31"/>
  <c r="J29" i="31"/>
  <c r="K28" i="30"/>
  <c r="J30" i="30"/>
  <c r="J29" i="30"/>
  <c r="J29" i="23"/>
  <c r="K28" i="23"/>
  <c r="K30" i="31"/>
  <c r="K29" i="31"/>
  <c r="L28" i="31"/>
  <c r="K30" i="30"/>
  <c r="L28" i="30"/>
  <c r="K29" i="30"/>
  <c r="K29" i="23"/>
  <c r="L28" i="23"/>
  <c r="L29" i="31"/>
  <c r="L30" i="31"/>
  <c r="M28" i="31"/>
  <c r="L29" i="30"/>
  <c r="M28" i="30"/>
  <c r="L30" i="30"/>
  <c r="L29" i="23"/>
  <c r="M28" i="23"/>
  <c r="M29" i="31"/>
  <c r="N28" i="31"/>
  <c r="M29" i="30"/>
  <c r="N28" i="30"/>
  <c r="N28" i="23"/>
  <c r="N29" i="31"/>
  <c r="O28" i="31"/>
  <c r="N30" i="31"/>
  <c r="N29" i="30"/>
  <c r="N30" i="30"/>
  <c r="O28" i="30"/>
  <c r="O28" i="23"/>
  <c r="O29" i="31"/>
  <c r="P28" i="31"/>
  <c r="O30" i="31"/>
  <c r="O29" i="30"/>
  <c r="O30" i="30"/>
  <c r="P28" i="30"/>
  <c r="O29" i="23"/>
  <c r="P28" i="23"/>
  <c r="P29" i="31"/>
  <c r="Q28" i="31"/>
  <c r="P30" i="31"/>
  <c r="P29" i="30"/>
  <c r="P30" i="30"/>
  <c r="Q28" i="30"/>
  <c r="Q28" i="23"/>
  <c r="P29" i="23"/>
  <c r="Q29" i="31"/>
  <c r="Q30" i="31"/>
  <c r="R28" i="31"/>
  <c r="Q30" i="30"/>
  <c r="R28" i="30"/>
  <c r="Q29" i="30"/>
  <c r="R28" i="23"/>
  <c r="Q29" i="23"/>
  <c r="R30" i="31"/>
  <c r="R29" i="31"/>
  <c r="S28" i="31"/>
  <c r="R30" i="30"/>
  <c r="S28" i="30"/>
  <c r="R29" i="30"/>
  <c r="S28" i="23"/>
  <c r="R29" i="23"/>
  <c r="S29" i="31"/>
  <c r="S30" i="31"/>
  <c r="T28" i="31"/>
  <c r="S30" i="30"/>
  <c r="T28" i="30"/>
  <c r="S29" i="30"/>
  <c r="T28" i="23"/>
  <c r="S29" i="23"/>
  <c r="T30" i="31"/>
  <c r="U28" i="31"/>
  <c r="T29" i="31"/>
  <c r="T30" i="30"/>
  <c r="U28" i="30"/>
  <c r="T29" i="30"/>
  <c r="U28" i="23"/>
  <c r="T29" i="23"/>
  <c r="V28" i="31"/>
  <c r="U30" i="31"/>
  <c r="U29" i="31"/>
  <c r="V28" i="30"/>
  <c r="U29" i="30"/>
  <c r="U30" i="30"/>
  <c r="V28" i="23"/>
  <c r="U29" i="23"/>
  <c r="W28" i="31"/>
  <c r="V30" i="31"/>
  <c r="V29" i="31"/>
  <c r="W28" i="30"/>
  <c r="V29" i="30"/>
  <c r="V30" i="30"/>
  <c r="W28" i="23"/>
  <c r="V29" i="23"/>
  <c r="W30" i="31"/>
  <c r="X28" i="31"/>
  <c r="W29" i="31"/>
  <c r="W29" i="30"/>
  <c r="W30" i="30"/>
  <c r="X28" i="30"/>
  <c r="X28" i="23"/>
  <c r="W29" i="23"/>
  <c r="X30" i="31"/>
  <c r="Y28" i="31"/>
  <c r="X29" i="31"/>
  <c r="X29" i="30"/>
  <c r="Y28" i="30"/>
  <c r="X30" i="30"/>
  <c r="X29" i="23"/>
  <c r="Y28" i="23"/>
  <c r="Y30" i="31"/>
  <c r="Z28" i="31"/>
  <c r="Y29" i="31"/>
  <c r="Y29" i="30"/>
  <c r="Z28" i="30"/>
  <c r="Y30" i="30"/>
  <c r="Y29" i="23"/>
  <c r="Z28" i="23"/>
  <c r="Z29" i="31"/>
  <c r="Z30" i="31"/>
  <c r="AA28" i="31"/>
  <c r="Z29" i="30"/>
  <c r="Z30" i="30"/>
  <c r="AA28" i="30"/>
  <c r="AA28" i="23"/>
  <c r="Z29" i="23"/>
  <c r="AA29" i="31"/>
  <c r="AB28" i="31"/>
  <c r="AA30" i="31"/>
  <c r="AA29" i="30"/>
  <c r="AA30" i="30"/>
  <c r="AB28" i="30"/>
  <c r="AB28" i="23"/>
  <c r="AA29" i="23"/>
  <c r="AB29" i="31"/>
  <c r="AC28" i="31"/>
  <c r="AB30" i="31"/>
  <c r="AB29" i="30"/>
  <c r="AB30" i="30"/>
  <c r="AC28" i="30"/>
  <c r="AB29" i="23"/>
  <c r="AC28" i="23"/>
  <c r="AC29" i="31"/>
  <c r="AD28" i="31"/>
  <c r="AC30" i="31"/>
  <c r="AC30" i="30"/>
  <c r="AD28" i="30"/>
  <c r="AC29" i="30"/>
  <c r="AC29" i="23"/>
  <c r="AD28" i="23"/>
  <c r="AD30" i="31"/>
  <c r="AD29" i="31"/>
  <c r="AE28" i="31"/>
  <c r="AD30" i="30"/>
  <c r="AE28" i="30"/>
  <c r="AD29" i="30"/>
  <c r="AE28" i="23"/>
  <c r="AD29" i="23"/>
  <c r="AE29" i="31"/>
  <c r="AF28" i="31"/>
  <c r="AE30" i="31"/>
  <c r="AE30" i="30"/>
  <c r="AF28" i="30"/>
  <c r="AE29" i="30"/>
  <c r="AF28" i="23"/>
  <c r="AE29" i="23"/>
  <c r="AF30" i="31"/>
  <c r="AG30" i="31"/>
  <c r="AH29" i="31"/>
  <c r="AF29" i="31"/>
  <c r="B31" i="31"/>
  <c r="AF30" i="30"/>
  <c r="AG30" i="30"/>
  <c r="AH29" i="30"/>
  <c r="B31" i="30"/>
  <c r="AF29" i="30"/>
  <c r="B31" i="23"/>
  <c r="AF29" i="23"/>
  <c r="B33" i="31"/>
  <c r="C31" i="31"/>
  <c r="A33" i="31"/>
  <c r="B32" i="31"/>
  <c r="B32" i="30"/>
  <c r="A33" i="30"/>
  <c r="B33" i="30"/>
  <c r="C31" i="30"/>
  <c r="A33" i="23"/>
  <c r="B32" i="23"/>
  <c r="C31" i="23"/>
  <c r="C33" i="31"/>
  <c r="D31" i="31"/>
  <c r="C32" i="31"/>
  <c r="C32" i="30"/>
  <c r="D31" i="30"/>
  <c r="C33" i="30"/>
  <c r="D31" i="23"/>
  <c r="C32" i="23"/>
  <c r="D32" i="31"/>
  <c r="E31" i="31"/>
  <c r="D32" i="30"/>
  <c r="E31" i="30"/>
  <c r="E31" i="23"/>
  <c r="D32" i="23"/>
  <c r="E33" i="31"/>
  <c r="F31" i="31"/>
  <c r="E32" i="31"/>
  <c r="E32" i="30"/>
  <c r="F31" i="30"/>
  <c r="E33" i="30"/>
  <c r="E32" i="23"/>
  <c r="F31" i="23"/>
  <c r="F32" i="31"/>
  <c r="G31" i="31"/>
  <c r="F33" i="31"/>
  <c r="F32" i="30"/>
  <c r="G31" i="30"/>
  <c r="F33" i="30"/>
  <c r="G31" i="23"/>
  <c r="F32" i="23"/>
  <c r="H31" i="31"/>
  <c r="G32" i="31"/>
  <c r="G33" i="31"/>
  <c r="G33" i="30"/>
  <c r="H31" i="30"/>
  <c r="G32" i="30"/>
  <c r="H31" i="23"/>
  <c r="G32" i="23"/>
  <c r="H32" i="31"/>
  <c r="H33" i="31"/>
  <c r="I31" i="31"/>
  <c r="H33" i="30"/>
  <c r="I31" i="30"/>
  <c r="H32" i="30"/>
  <c r="H32" i="23"/>
  <c r="I31" i="23"/>
  <c r="I33" i="31"/>
  <c r="J31" i="31"/>
  <c r="I32" i="31"/>
  <c r="I33" i="30"/>
  <c r="J31" i="30"/>
  <c r="I32" i="30"/>
  <c r="J31" i="23"/>
  <c r="I32" i="23"/>
  <c r="K31" i="31"/>
  <c r="J33" i="31"/>
  <c r="J32" i="31"/>
  <c r="J33" i="30"/>
  <c r="K31" i="30"/>
  <c r="J32" i="30"/>
  <c r="K31" i="23"/>
  <c r="J32" i="23"/>
  <c r="K33" i="31"/>
  <c r="L31" i="31"/>
  <c r="K32" i="31"/>
  <c r="K33" i="30"/>
  <c r="L31" i="30"/>
  <c r="K32" i="30"/>
  <c r="L31" i="23"/>
  <c r="K32" i="23"/>
  <c r="M31" i="31"/>
  <c r="L32" i="31"/>
  <c r="L33" i="31"/>
  <c r="L33" i="30"/>
  <c r="M31" i="30"/>
  <c r="L32" i="30"/>
  <c r="M31" i="23"/>
  <c r="L32" i="23"/>
  <c r="M32" i="31"/>
  <c r="N31" i="31"/>
  <c r="M33" i="31"/>
  <c r="M32" i="30"/>
  <c r="M33" i="30"/>
  <c r="N31" i="30"/>
  <c r="M32" i="23"/>
  <c r="N31" i="23"/>
  <c r="N32" i="31"/>
  <c r="O31" i="31"/>
  <c r="N33" i="31"/>
  <c r="N32" i="30"/>
  <c r="O31" i="30"/>
  <c r="N33" i="30"/>
  <c r="O31" i="23"/>
  <c r="N32" i="23"/>
  <c r="O32" i="31"/>
  <c r="P31" i="31"/>
  <c r="O33" i="31"/>
  <c r="O32" i="30"/>
  <c r="P31" i="30"/>
  <c r="O33" i="30"/>
  <c r="P31" i="23"/>
  <c r="O32" i="23"/>
  <c r="P32" i="31"/>
  <c r="Q31" i="31"/>
  <c r="P33" i="31"/>
  <c r="P32" i="30"/>
  <c r="Q31" i="30"/>
  <c r="P33" i="30"/>
  <c r="Q31" i="23"/>
  <c r="P32" i="23"/>
  <c r="Q33" i="31"/>
  <c r="Q32" i="31"/>
  <c r="R31" i="31"/>
  <c r="Q32" i="30"/>
  <c r="R31" i="30"/>
  <c r="Q33" i="30"/>
  <c r="Q32" i="23"/>
  <c r="R31" i="23"/>
  <c r="R32" i="31"/>
  <c r="R33" i="31"/>
  <c r="S31" i="31"/>
  <c r="R32" i="30"/>
  <c r="S31" i="30"/>
  <c r="R33" i="30"/>
  <c r="S31" i="23"/>
  <c r="R32" i="23"/>
  <c r="S33" i="31"/>
  <c r="T31" i="31"/>
  <c r="S32" i="31"/>
  <c r="S33" i="30"/>
  <c r="T31" i="30"/>
  <c r="S32" i="30"/>
  <c r="S32" i="23"/>
  <c r="T31" i="23"/>
  <c r="U31" i="31"/>
  <c r="T32" i="31"/>
  <c r="T33" i="31"/>
  <c r="T33" i="30"/>
  <c r="U31" i="30"/>
  <c r="T32" i="30"/>
  <c r="U31" i="23"/>
  <c r="T32" i="23"/>
  <c r="U33" i="31"/>
  <c r="V31" i="31"/>
  <c r="U32" i="31"/>
  <c r="U33" i="30"/>
  <c r="V31" i="30"/>
  <c r="U32" i="30"/>
  <c r="V31" i="23"/>
  <c r="U32" i="23"/>
  <c r="V32" i="31"/>
  <c r="W31" i="31"/>
  <c r="V33" i="31"/>
  <c r="V33" i="30"/>
  <c r="W31" i="30"/>
  <c r="V32" i="30"/>
  <c r="V32" i="23"/>
  <c r="W31" i="23"/>
  <c r="W33" i="31"/>
  <c r="X31" i="31"/>
  <c r="W32" i="31"/>
  <c r="W33" i="30"/>
  <c r="X31" i="30"/>
  <c r="W32" i="30"/>
  <c r="X31" i="23"/>
  <c r="W32" i="23"/>
  <c r="Y31" i="31"/>
  <c r="X32" i="31"/>
  <c r="Y31" i="30"/>
  <c r="X32" i="30"/>
  <c r="Y31" i="23"/>
  <c r="X32" i="23"/>
  <c r="Y33" i="31"/>
  <c r="Z31" i="31"/>
  <c r="Y32" i="31"/>
  <c r="Y33" i="30"/>
  <c r="Z31" i="30"/>
  <c r="Y32" i="30"/>
  <c r="Z31" i="23"/>
  <c r="Z33" i="31"/>
  <c r="AA31" i="31"/>
  <c r="Z32" i="31"/>
  <c r="Z32" i="30"/>
  <c r="AA31" i="30"/>
  <c r="Z33" i="30"/>
  <c r="Z32" i="23"/>
  <c r="AA31" i="23"/>
  <c r="AA33" i="31"/>
  <c r="AB31" i="31"/>
  <c r="AA32" i="31"/>
  <c r="AA32" i="30"/>
  <c r="AA33" i="30"/>
  <c r="AB31" i="30"/>
  <c r="AB31" i="23"/>
  <c r="AA32" i="23"/>
  <c r="AB32" i="31"/>
  <c r="AB33" i="31"/>
  <c r="AC31" i="31"/>
  <c r="AB32" i="30"/>
  <c r="AC31" i="30"/>
  <c r="AB33" i="30"/>
  <c r="AB32" i="23"/>
  <c r="AC31" i="23"/>
  <c r="AD31" i="31"/>
  <c r="AC32" i="31"/>
  <c r="AC33" i="31"/>
  <c r="AC32" i="30"/>
  <c r="AD31" i="30"/>
  <c r="AC33" i="30"/>
  <c r="AD31" i="23"/>
  <c r="AC32" i="23"/>
  <c r="AD32" i="31"/>
  <c r="AD33" i="31"/>
  <c r="AE31" i="31"/>
  <c r="AD32" i="30"/>
  <c r="AD33" i="30"/>
  <c r="AE31" i="30"/>
  <c r="AE31" i="23"/>
  <c r="AD32" i="23"/>
  <c r="B34" i="31"/>
  <c r="AE32" i="31"/>
  <c r="AE33" i="31"/>
  <c r="AG33" i="31"/>
  <c r="AH32" i="31"/>
  <c r="B34" i="30"/>
  <c r="AE33" i="30"/>
  <c r="AG33" i="30"/>
  <c r="AH32" i="30"/>
  <c r="AE32" i="30"/>
  <c r="AE32" i="23"/>
  <c r="B34" i="23"/>
  <c r="A36" i="31"/>
  <c r="C34" i="31"/>
  <c r="B35" i="31"/>
  <c r="B36" i="31"/>
  <c r="A36" i="30"/>
  <c r="C34" i="30"/>
  <c r="B35" i="30"/>
  <c r="B36" i="30"/>
  <c r="A36" i="23"/>
  <c r="C34" i="23"/>
  <c r="B35" i="23"/>
  <c r="D34" i="31"/>
  <c r="C36" i="31"/>
  <c r="C35" i="31"/>
  <c r="D34" i="30"/>
  <c r="C35" i="30"/>
  <c r="C36" i="30"/>
  <c r="C35" i="23"/>
  <c r="D34" i="23"/>
  <c r="E34" i="31"/>
  <c r="D35" i="31"/>
  <c r="D36" i="31"/>
  <c r="E34" i="30"/>
  <c r="D35" i="30"/>
  <c r="D36" i="30"/>
  <c r="E34" i="23"/>
  <c r="D35" i="23"/>
  <c r="E35" i="31"/>
  <c r="E36" i="31"/>
  <c r="F34" i="31"/>
  <c r="E35" i="30"/>
  <c r="E36" i="30"/>
  <c r="F34" i="30"/>
  <c r="F34" i="23"/>
  <c r="E35" i="23"/>
  <c r="F36" i="31"/>
  <c r="G34" i="31"/>
  <c r="F35" i="31"/>
  <c r="F35" i="30"/>
  <c r="F36" i="30"/>
  <c r="G34" i="30"/>
  <c r="G34" i="23"/>
  <c r="F35" i="23"/>
  <c r="G36" i="31"/>
  <c r="H34" i="31"/>
  <c r="G35" i="31"/>
  <c r="G35" i="30"/>
  <c r="G36" i="30"/>
  <c r="H34" i="30"/>
  <c r="H34" i="23"/>
  <c r="G35" i="23"/>
  <c r="H35" i="31"/>
  <c r="H36" i="31"/>
  <c r="I34" i="31"/>
  <c r="H35" i="30"/>
  <c r="H36" i="30"/>
  <c r="I34" i="30"/>
  <c r="H35" i="23"/>
  <c r="I34" i="23"/>
  <c r="I36" i="31"/>
  <c r="J34" i="31"/>
  <c r="I35" i="31"/>
  <c r="I35" i="30"/>
  <c r="I36" i="30"/>
  <c r="J34" i="30"/>
  <c r="J34" i="23"/>
  <c r="I35" i="23"/>
  <c r="J35" i="31"/>
  <c r="J36" i="31"/>
  <c r="K34" i="31"/>
  <c r="J35" i="30"/>
  <c r="J36" i="30"/>
  <c r="K34" i="30"/>
  <c r="J35" i="23"/>
  <c r="K34" i="23"/>
  <c r="K36" i="31"/>
  <c r="L34" i="31"/>
  <c r="K35" i="31"/>
  <c r="K36" i="30"/>
  <c r="L34" i="30"/>
  <c r="K35" i="30"/>
  <c r="L34" i="23"/>
  <c r="K35" i="23"/>
  <c r="L36" i="31"/>
  <c r="M34" i="31"/>
  <c r="L35" i="31"/>
  <c r="L36" i="30"/>
  <c r="M34" i="30"/>
  <c r="L35" i="30"/>
  <c r="M34" i="23"/>
  <c r="L35" i="23"/>
  <c r="M36" i="31"/>
  <c r="N34" i="31"/>
  <c r="M35" i="31"/>
  <c r="M36" i="30"/>
  <c r="N34" i="30"/>
  <c r="M35" i="30"/>
  <c r="M35" i="23"/>
  <c r="N34" i="23"/>
  <c r="O34" i="31"/>
  <c r="N35" i="31"/>
  <c r="N36" i="31"/>
  <c r="O34" i="30"/>
  <c r="N35" i="30"/>
  <c r="N36" i="30"/>
  <c r="O34" i="23"/>
  <c r="N35" i="23"/>
  <c r="O35" i="31"/>
  <c r="P34" i="31"/>
  <c r="O36" i="31"/>
  <c r="P34" i="30"/>
  <c r="O36" i="30"/>
  <c r="O35" i="30"/>
  <c r="P34" i="23"/>
  <c r="O35" i="23"/>
  <c r="Q34" i="31"/>
  <c r="P35" i="31"/>
  <c r="P36" i="31"/>
  <c r="Q34" i="30"/>
  <c r="P35" i="30"/>
  <c r="P36" i="30"/>
  <c r="Q34" i="23"/>
  <c r="P35" i="23"/>
  <c r="R34" i="31"/>
  <c r="Q35" i="31"/>
  <c r="Q36" i="31"/>
  <c r="R34" i="30"/>
  <c r="Q35" i="30"/>
  <c r="Q36" i="30"/>
  <c r="Q35" i="23"/>
  <c r="R34" i="23"/>
  <c r="S34" i="31"/>
  <c r="R35" i="31"/>
  <c r="R36" i="31"/>
  <c r="R35" i="30"/>
  <c r="R36" i="30"/>
  <c r="S34" i="30"/>
  <c r="S34" i="23"/>
  <c r="R35" i="23"/>
  <c r="S35" i="31"/>
  <c r="S36" i="31"/>
  <c r="T34" i="31"/>
  <c r="S35" i="30"/>
  <c r="S36" i="30"/>
  <c r="T34" i="30"/>
  <c r="T34" i="23"/>
  <c r="S35" i="23"/>
  <c r="T35" i="31"/>
  <c r="T36" i="31"/>
  <c r="U34" i="31"/>
  <c r="T35" i="30"/>
  <c r="U34" i="30"/>
  <c r="T36" i="30"/>
  <c r="U34" i="23"/>
  <c r="T35" i="23"/>
  <c r="U35" i="31"/>
  <c r="U36" i="31"/>
  <c r="V34" i="31"/>
  <c r="U35" i="30"/>
  <c r="U36" i="30"/>
  <c r="V34" i="30"/>
  <c r="U35" i="23"/>
  <c r="V34" i="23"/>
  <c r="V35" i="31"/>
  <c r="V36" i="31"/>
  <c r="W34" i="31"/>
  <c r="V35" i="30"/>
  <c r="V36" i="30"/>
  <c r="W34" i="30"/>
  <c r="W34" i="23"/>
  <c r="V35" i="23"/>
  <c r="W36" i="31"/>
  <c r="W35" i="31"/>
  <c r="X34" i="31"/>
  <c r="W36" i="30"/>
  <c r="W35" i="30"/>
  <c r="X34" i="30"/>
  <c r="X34" i="23"/>
  <c r="W35" i="23"/>
  <c r="X36" i="31"/>
  <c r="X35" i="31"/>
  <c r="Y34" i="31"/>
  <c r="X36" i="30"/>
  <c r="Y34" i="30"/>
  <c r="X35" i="30"/>
  <c r="X35" i="23"/>
  <c r="Y34" i="23"/>
  <c r="Y36" i="31"/>
  <c r="Z34" i="31"/>
  <c r="Y35" i="31"/>
  <c r="Y36" i="30"/>
  <c r="Z34" i="30"/>
  <c r="Y35" i="30"/>
  <c r="Y35" i="23"/>
  <c r="Z34" i="23"/>
  <c r="AA34" i="31"/>
  <c r="Z36" i="31"/>
  <c r="Z35" i="31"/>
  <c r="AA34" i="30"/>
  <c r="Z35" i="30"/>
  <c r="Z36" i="30"/>
  <c r="AA34" i="23"/>
  <c r="Z35" i="23"/>
  <c r="AA36" i="31"/>
  <c r="AB34" i="31"/>
  <c r="AA35" i="31"/>
  <c r="AB34" i="30"/>
  <c r="AA35" i="30"/>
  <c r="AA36" i="30"/>
  <c r="AB34" i="23"/>
  <c r="AA35" i="23"/>
  <c r="AC34" i="31"/>
  <c r="AB35" i="31"/>
  <c r="AB36" i="31"/>
  <c r="AC34" i="30"/>
  <c r="AB35" i="30"/>
  <c r="AB36" i="30"/>
  <c r="AC34" i="23"/>
  <c r="AB35" i="23"/>
  <c r="AC35" i="31"/>
  <c r="AC36" i="31"/>
  <c r="AG36" i="31"/>
  <c r="AH35" i="31"/>
  <c r="AD34" i="31"/>
  <c r="AC35" i="30"/>
  <c r="AC36" i="30"/>
  <c r="AG36" i="30"/>
  <c r="AH35" i="30"/>
  <c r="AD34" i="30"/>
  <c r="AD34" i="23"/>
  <c r="AC35" i="23"/>
  <c r="AD35" i="31"/>
  <c r="AE34" i="31"/>
  <c r="AD35" i="30"/>
  <c r="AE34" i="30"/>
  <c r="AE34" i="23"/>
  <c r="AD35" i="23"/>
  <c r="AF34" i="31"/>
  <c r="AE35" i="31"/>
  <c r="AE35" i="30"/>
  <c r="AF34" i="30"/>
  <c r="AE35" i="23"/>
  <c r="AF34" i="23"/>
  <c r="AF35" i="31"/>
  <c r="B37" i="31"/>
  <c r="AF35" i="30"/>
  <c r="B37" i="30"/>
  <c r="AF35" i="23"/>
  <c r="B37" i="23"/>
  <c r="B38" i="31"/>
  <c r="A39" i="31"/>
  <c r="C37" i="31"/>
  <c r="A39" i="30"/>
  <c r="B38" i="30"/>
  <c r="C37" i="30"/>
  <c r="C37" i="23"/>
  <c r="A39" i="23"/>
  <c r="B38" i="23"/>
  <c r="C38" i="31"/>
  <c r="D37" i="31"/>
  <c r="D37" i="30"/>
  <c r="C38" i="30"/>
  <c r="D37" i="23"/>
  <c r="C38" i="23"/>
  <c r="D38" i="31"/>
  <c r="E37" i="31"/>
  <c r="E37" i="30"/>
  <c r="D38" i="30"/>
  <c r="E37" i="23"/>
  <c r="D38" i="23"/>
  <c r="E39" i="31"/>
  <c r="F37" i="31"/>
  <c r="E38" i="31"/>
  <c r="E39" i="30"/>
  <c r="F37" i="30"/>
  <c r="E38" i="30"/>
  <c r="E38" i="23"/>
  <c r="F37" i="23"/>
  <c r="F39" i="31"/>
  <c r="F38" i="31"/>
  <c r="G37" i="31"/>
  <c r="F39" i="30"/>
  <c r="G37" i="30"/>
  <c r="F38" i="30"/>
  <c r="G37" i="23"/>
  <c r="F38" i="23"/>
  <c r="G39" i="31"/>
  <c r="H37" i="31"/>
  <c r="G38" i="31"/>
  <c r="G39" i="30"/>
  <c r="H37" i="30"/>
  <c r="G38" i="30"/>
  <c r="G38" i="23"/>
  <c r="H37" i="23"/>
  <c r="H38" i="31"/>
  <c r="H39" i="31"/>
  <c r="I37" i="31"/>
  <c r="H38" i="30"/>
  <c r="I37" i="30"/>
  <c r="H39" i="30"/>
  <c r="I37" i="23"/>
  <c r="H38" i="23"/>
  <c r="I39" i="31"/>
  <c r="I38" i="31"/>
  <c r="J37" i="31"/>
  <c r="I38" i="30"/>
  <c r="I39" i="30"/>
  <c r="J37" i="30"/>
  <c r="J37" i="23"/>
  <c r="I38" i="23"/>
  <c r="K37" i="31"/>
  <c r="J39" i="31"/>
  <c r="J38" i="31"/>
  <c r="J38" i="30"/>
  <c r="K37" i="30"/>
  <c r="J39" i="30"/>
  <c r="K37" i="23"/>
  <c r="J38" i="23"/>
  <c r="K38" i="31"/>
  <c r="L37" i="31"/>
  <c r="K39" i="31"/>
  <c r="K38" i="30"/>
  <c r="L37" i="30"/>
  <c r="K39" i="30"/>
  <c r="K38" i="23"/>
  <c r="L37" i="23"/>
  <c r="M37" i="31"/>
  <c r="L38" i="31"/>
  <c r="L38" i="30"/>
  <c r="M37" i="30"/>
  <c r="M37" i="23"/>
  <c r="M38" i="31"/>
  <c r="M39" i="31"/>
  <c r="N37" i="31"/>
  <c r="M38" i="30"/>
  <c r="M39" i="30"/>
  <c r="N37" i="30"/>
  <c r="N37" i="23"/>
  <c r="O37" i="31"/>
  <c r="N39" i="31"/>
  <c r="N38" i="31"/>
  <c r="N38" i="30"/>
  <c r="O37" i="30"/>
  <c r="N39" i="30"/>
  <c r="O37" i="23"/>
  <c r="N38" i="23"/>
  <c r="O39" i="31"/>
  <c r="P37" i="31"/>
  <c r="O38" i="31"/>
  <c r="P37" i="30"/>
  <c r="O38" i="30"/>
  <c r="O39" i="30"/>
  <c r="O38" i="23"/>
  <c r="P37" i="23"/>
  <c r="P39" i="31"/>
  <c r="Q37" i="31"/>
  <c r="P38" i="31"/>
  <c r="Q37" i="30"/>
  <c r="P39" i="30"/>
  <c r="P38" i="30"/>
  <c r="Q37" i="23"/>
  <c r="P38" i="23"/>
  <c r="R37" i="31"/>
  <c r="Q38" i="31"/>
  <c r="Q39" i="31"/>
  <c r="R37" i="30"/>
  <c r="Q39" i="30"/>
  <c r="Q38" i="30"/>
  <c r="Q38" i="23"/>
  <c r="R37" i="23"/>
  <c r="R39" i="31"/>
  <c r="S37" i="31"/>
  <c r="R38" i="31"/>
  <c r="S37" i="30"/>
  <c r="R39" i="30"/>
  <c r="R38" i="30"/>
  <c r="R38" i="23"/>
  <c r="S37" i="23"/>
  <c r="T37" i="31"/>
  <c r="S38" i="31"/>
  <c r="S39" i="31"/>
  <c r="T37" i="30"/>
  <c r="S39" i="30"/>
  <c r="S38" i="30"/>
  <c r="T37" i="23"/>
  <c r="S38" i="23"/>
  <c r="T39" i="31"/>
  <c r="T38" i="31"/>
  <c r="U37" i="31"/>
  <c r="T39" i="30"/>
  <c r="T38" i="30"/>
  <c r="U37" i="30"/>
  <c r="U37" i="23"/>
  <c r="T38" i="23"/>
  <c r="U38" i="31"/>
  <c r="V37" i="31"/>
  <c r="U39" i="31"/>
  <c r="U38" i="30"/>
  <c r="V37" i="30"/>
  <c r="U39" i="30"/>
  <c r="U38" i="23"/>
  <c r="V37" i="23"/>
  <c r="V38" i="31"/>
  <c r="V39" i="31"/>
  <c r="W37" i="31"/>
  <c r="V38" i="30"/>
  <c r="W37" i="30"/>
  <c r="V39" i="30"/>
  <c r="V38" i="23"/>
  <c r="W37" i="23"/>
  <c r="W38" i="31"/>
  <c r="W39" i="31"/>
  <c r="X37" i="31"/>
  <c r="W38" i="30"/>
  <c r="W39" i="30"/>
  <c r="X37" i="30"/>
  <c r="W38" i="23"/>
  <c r="X37" i="23"/>
  <c r="X39" i="31"/>
  <c r="X38" i="31"/>
  <c r="Y37" i="31"/>
  <c r="X38" i="30"/>
  <c r="X39" i="30"/>
  <c r="Y37" i="30"/>
  <c r="X38" i="23"/>
  <c r="Y37" i="23"/>
  <c r="Y38" i="31"/>
  <c r="Z37" i="31"/>
  <c r="Y39" i="31"/>
  <c r="Y38" i="30"/>
  <c r="Z37" i="30"/>
  <c r="Y39" i="30"/>
  <c r="Y38" i="23"/>
  <c r="Z37" i="23"/>
  <c r="Z38" i="31"/>
  <c r="AA37" i="31"/>
  <c r="Z39" i="31"/>
  <c r="AA37" i="30"/>
  <c r="Z39" i="30"/>
  <c r="Z38" i="30"/>
  <c r="Z38" i="23"/>
  <c r="AA37" i="23"/>
  <c r="AA38" i="31"/>
  <c r="AA39" i="31"/>
  <c r="AB37" i="31"/>
  <c r="AB37" i="30"/>
  <c r="AA39" i="30"/>
  <c r="AA38" i="30"/>
  <c r="AB37" i="23"/>
  <c r="AA38" i="23"/>
  <c r="AB38" i="31"/>
  <c r="AB39" i="31"/>
  <c r="AC37" i="31"/>
  <c r="AC37" i="30"/>
  <c r="AB39" i="30"/>
  <c r="AB38" i="30"/>
  <c r="AC37" i="23"/>
  <c r="AB38" i="23"/>
  <c r="AD37" i="31"/>
  <c r="AC39" i="31"/>
  <c r="AC38" i="31"/>
  <c r="AD37" i="30"/>
  <c r="AC39" i="30"/>
  <c r="AC38" i="30"/>
  <c r="AC38" i="23"/>
  <c r="AD37" i="23"/>
  <c r="AD39" i="31"/>
  <c r="AE37" i="31"/>
  <c r="AD38" i="31"/>
  <c r="AE37" i="30"/>
  <c r="AD39" i="30"/>
  <c r="AD38" i="30"/>
  <c r="AD38" i="23"/>
  <c r="AE37" i="23"/>
  <c r="AF37" i="31"/>
  <c r="AE39" i="31"/>
  <c r="AE38" i="31"/>
  <c r="AF37" i="30"/>
  <c r="AE39" i="30"/>
  <c r="AE38" i="30"/>
  <c r="AE38" i="23"/>
  <c r="AF37" i="23"/>
  <c r="AF39" i="31"/>
  <c r="AG39" i="31"/>
  <c r="AH38" i="31"/>
  <c r="B40" i="31"/>
  <c r="AF38" i="31"/>
  <c r="AF39" i="30"/>
  <c r="AG39" i="30"/>
  <c r="AH38" i="30"/>
  <c r="AF38" i="30"/>
  <c r="B40" i="30"/>
  <c r="AF38" i="23"/>
  <c r="B40" i="23"/>
  <c r="B42" i="31"/>
  <c r="C40" i="31"/>
  <c r="A42" i="31"/>
  <c r="B41" i="31"/>
  <c r="B42" i="30"/>
  <c r="A42" i="30"/>
  <c r="C40" i="30"/>
  <c r="B41" i="30"/>
  <c r="C40" i="23"/>
  <c r="A42" i="23"/>
  <c r="B41" i="23"/>
  <c r="D40" i="31"/>
  <c r="C42" i="31"/>
  <c r="C41" i="31"/>
  <c r="C41" i="30"/>
  <c r="C42" i="30"/>
  <c r="D40" i="30"/>
  <c r="D40" i="23"/>
  <c r="C41" i="23"/>
  <c r="E40" i="31"/>
  <c r="D42" i="31"/>
  <c r="D41" i="31"/>
  <c r="D41" i="30"/>
  <c r="D42" i="30"/>
  <c r="E40" i="30"/>
  <c r="E40" i="23"/>
  <c r="D41" i="23"/>
  <c r="F40" i="31"/>
  <c r="E42" i="31"/>
  <c r="E41" i="31"/>
  <c r="E41" i="30"/>
  <c r="E42" i="30"/>
  <c r="F40" i="30"/>
  <c r="E41" i="23"/>
  <c r="F40" i="23"/>
  <c r="F41" i="31"/>
  <c r="F42" i="31"/>
  <c r="G40" i="31"/>
  <c r="F41" i="30"/>
  <c r="F42" i="30"/>
  <c r="G40" i="30"/>
  <c r="F41" i="23"/>
  <c r="G40" i="23"/>
  <c r="G41" i="31"/>
  <c r="H40" i="31"/>
  <c r="G42" i="31"/>
  <c r="G41" i="30"/>
  <c r="H40" i="30"/>
  <c r="G42" i="30"/>
  <c r="G41" i="23"/>
  <c r="H40" i="23"/>
  <c r="H41" i="31"/>
  <c r="I40" i="31"/>
  <c r="H42" i="31"/>
  <c r="H41" i="30"/>
  <c r="I40" i="30"/>
  <c r="H42" i="30"/>
  <c r="I40" i="23"/>
  <c r="H41" i="23"/>
  <c r="J40" i="31"/>
  <c r="I41" i="31"/>
  <c r="I42" i="31"/>
  <c r="J40" i="30"/>
  <c r="I42" i="30"/>
  <c r="I41" i="30"/>
  <c r="J40" i="23"/>
  <c r="I41" i="23"/>
  <c r="J41" i="31"/>
  <c r="K40" i="31"/>
  <c r="J42" i="31"/>
  <c r="K40" i="30"/>
  <c r="J42" i="30"/>
  <c r="J41" i="30"/>
  <c r="J41" i="23"/>
  <c r="K40" i="23"/>
  <c r="L40" i="31"/>
  <c r="K41" i="31"/>
  <c r="K42" i="31"/>
  <c r="L40" i="30"/>
  <c r="K42" i="30"/>
  <c r="K41" i="30"/>
  <c r="K41" i="23"/>
  <c r="L40" i="23"/>
  <c r="L41" i="31"/>
  <c r="M40" i="31"/>
  <c r="M40" i="30"/>
  <c r="L41" i="30"/>
  <c r="L41" i="23"/>
  <c r="M40" i="23"/>
  <c r="M42" i="31"/>
  <c r="M41" i="31"/>
  <c r="N40" i="31"/>
  <c r="M42" i="30"/>
  <c r="N40" i="30"/>
  <c r="M41" i="30"/>
  <c r="N40" i="23"/>
  <c r="M41" i="23"/>
  <c r="N41" i="31"/>
  <c r="O40" i="31"/>
  <c r="N42" i="31"/>
  <c r="N42" i="30"/>
  <c r="N41" i="30"/>
  <c r="O40" i="30"/>
  <c r="N41" i="23"/>
  <c r="O40" i="23"/>
  <c r="O42" i="31"/>
  <c r="P40" i="31"/>
  <c r="O41" i="31"/>
  <c r="O42" i="30"/>
  <c r="P40" i="30"/>
  <c r="O41" i="30"/>
  <c r="O41" i="23"/>
  <c r="P40" i="23"/>
  <c r="P42" i="31"/>
  <c r="Q40" i="31"/>
  <c r="P41" i="31"/>
  <c r="P41" i="30"/>
  <c r="P42" i="30"/>
  <c r="Q40" i="30"/>
  <c r="Q40" i="23"/>
  <c r="P41" i="23"/>
  <c r="R40" i="31"/>
  <c r="Q42" i="31"/>
  <c r="Q41" i="31"/>
  <c r="Q41" i="30"/>
  <c r="Q42" i="30"/>
  <c r="R40" i="30"/>
  <c r="R40" i="23"/>
  <c r="Q41" i="23"/>
  <c r="R41" i="31"/>
  <c r="S40" i="31"/>
  <c r="R42" i="31"/>
  <c r="R41" i="30"/>
  <c r="R42" i="30"/>
  <c r="S40" i="30"/>
  <c r="S40" i="23"/>
  <c r="R41" i="23"/>
  <c r="T40" i="31"/>
  <c r="S42" i="31"/>
  <c r="S41" i="31"/>
  <c r="S41" i="30"/>
  <c r="T40" i="30"/>
  <c r="S42" i="30"/>
  <c r="S41" i="23"/>
  <c r="T40" i="23"/>
  <c r="T41" i="31"/>
  <c r="T42" i="31"/>
  <c r="U40" i="31"/>
  <c r="T41" i="30"/>
  <c r="U40" i="30"/>
  <c r="T42" i="30"/>
  <c r="U40" i="23"/>
  <c r="T41" i="23"/>
  <c r="V40" i="31"/>
  <c r="U42" i="31"/>
  <c r="U41" i="31"/>
  <c r="V40" i="30"/>
  <c r="U42" i="30"/>
  <c r="U41" i="30"/>
  <c r="U41" i="23"/>
  <c r="V40" i="23"/>
  <c r="V41" i="31"/>
  <c r="W40" i="31"/>
  <c r="V42" i="31"/>
  <c r="W40" i="30"/>
  <c r="V42" i="30"/>
  <c r="V41" i="30"/>
  <c r="V41" i="23"/>
  <c r="W40" i="23"/>
  <c r="X40" i="31"/>
  <c r="W42" i="31"/>
  <c r="W41" i="31"/>
  <c r="X40" i="30"/>
  <c r="W42" i="30"/>
  <c r="W41" i="30"/>
  <c r="W41" i="23"/>
  <c r="X40" i="23"/>
  <c r="Y40" i="31"/>
  <c r="X41" i="31"/>
  <c r="Y40" i="30"/>
  <c r="X41" i="30"/>
  <c r="Y40" i="23"/>
  <c r="X41" i="23"/>
  <c r="Y42" i="31"/>
  <c r="Y41" i="31"/>
  <c r="Z40" i="31"/>
  <c r="Y42" i="30"/>
  <c r="Y41" i="30"/>
  <c r="Z40" i="30"/>
  <c r="Z40" i="23"/>
  <c r="Y41" i="23"/>
  <c r="Z42" i="31"/>
  <c r="Z41" i="31"/>
  <c r="AA40" i="31"/>
  <c r="Z42" i="30"/>
  <c r="Z41" i="30"/>
  <c r="AA40" i="30"/>
  <c r="AA40" i="23"/>
  <c r="Z41" i="23"/>
  <c r="AA41" i="31"/>
  <c r="AA42" i="31"/>
  <c r="AB40" i="31"/>
  <c r="AA42" i="30"/>
  <c r="AA41" i="30"/>
  <c r="AB40" i="30"/>
  <c r="AB40" i="23"/>
  <c r="AA41" i="23"/>
  <c r="AB42" i="31"/>
  <c r="AB41" i="31"/>
  <c r="AC40" i="31"/>
  <c r="AB42" i="30"/>
  <c r="AB41" i="30"/>
  <c r="AC40" i="30"/>
  <c r="AB41" i="23"/>
  <c r="AC40" i="23"/>
  <c r="AC41" i="31"/>
  <c r="AC42" i="31"/>
  <c r="AG42" i="31"/>
  <c r="AH41" i="31"/>
  <c r="B43" i="31"/>
  <c r="AC41" i="30"/>
  <c r="AC42" i="30"/>
  <c r="AG42" i="30"/>
  <c r="AH41" i="30"/>
  <c r="B43" i="30"/>
  <c r="AC41" i="23"/>
  <c r="B43" i="23"/>
  <c r="B44" i="31"/>
  <c r="A45" i="31"/>
  <c r="B45" i="31"/>
  <c r="C43" i="31"/>
  <c r="B44" i="30"/>
  <c r="B45" i="30"/>
  <c r="A45" i="30"/>
  <c r="C43" i="30"/>
  <c r="B44" i="23"/>
  <c r="A45" i="23"/>
  <c r="C43" i="23"/>
  <c r="C44" i="31"/>
  <c r="C45" i="31"/>
  <c r="D43" i="31"/>
  <c r="C44" i="30"/>
  <c r="C45" i="30"/>
  <c r="D43" i="30"/>
  <c r="C44" i="23"/>
  <c r="D43" i="23"/>
  <c r="D44" i="31"/>
  <c r="E43" i="31"/>
  <c r="D45" i="31"/>
  <c r="D44" i="30"/>
  <c r="D45" i="30"/>
  <c r="E43" i="30"/>
  <c r="E43" i="23"/>
  <c r="D44" i="23"/>
  <c r="E45" i="31"/>
  <c r="E44" i="31"/>
  <c r="F43" i="31"/>
  <c r="E45" i="30"/>
  <c r="F43" i="30"/>
  <c r="E44" i="30"/>
  <c r="F43" i="23"/>
  <c r="E44" i="23"/>
  <c r="F44" i="31"/>
  <c r="G43" i="31"/>
  <c r="F45" i="31"/>
  <c r="F45" i="30"/>
  <c r="G43" i="30"/>
  <c r="F44" i="30"/>
  <c r="G43" i="23"/>
  <c r="F44" i="23"/>
  <c r="G45" i="31"/>
  <c r="H43" i="31"/>
  <c r="G44" i="31"/>
  <c r="G45" i="30"/>
  <c r="H43" i="30"/>
  <c r="G44" i="30"/>
  <c r="H43" i="23"/>
  <c r="G44" i="23"/>
  <c r="I43" i="31"/>
  <c r="H45" i="31"/>
  <c r="H44" i="31"/>
  <c r="I43" i="30"/>
  <c r="H45" i="30"/>
  <c r="H44" i="30"/>
  <c r="I43" i="23"/>
  <c r="H44" i="23"/>
  <c r="I45" i="31"/>
  <c r="J43" i="31"/>
  <c r="I44" i="31"/>
  <c r="J43" i="30"/>
  <c r="I45" i="30"/>
  <c r="I44" i="30"/>
  <c r="I44" i="23"/>
  <c r="J43" i="23"/>
  <c r="K43" i="31"/>
  <c r="J45" i="31"/>
  <c r="J44" i="31"/>
  <c r="K43" i="30"/>
  <c r="J44" i="30"/>
  <c r="J45" i="30"/>
  <c r="J44" i="23"/>
  <c r="K43" i="23"/>
  <c r="L43" i="31"/>
  <c r="K45" i="31"/>
  <c r="K44" i="31"/>
  <c r="L43" i="30"/>
  <c r="K45" i="30"/>
  <c r="K44" i="30"/>
  <c r="L43" i="23"/>
  <c r="K44" i="23"/>
  <c r="M43" i="31"/>
  <c r="L44" i="31"/>
  <c r="L45" i="31"/>
  <c r="L44" i="30"/>
  <c r="L45" i="30"/>
  <c r="M43" i="30"/>
  <c r="M43" i="23"/>
  <c r="L44" i="23"/>
  <c r="M45" i="31"/>
  <c r="N43" i="31"/>
  <c r="M44" i="31"/>
  <c r="M44" i="30"/>
  <c r="M45" i="30"/>
  <c r="N43" i="30"/>
  <c r="N43" i="23"/>
  <c r="M44" i="23"/>
  <c r="N44" i="31"/>
  <c r="N45" i="31"/>
  <c r="O43" i="31"/>
  <c r="N44" i="30"/>
  <c r="O43" i="30"/>
  <c r="N45" i="30"/>
  <c r="N44" i="23"/>
  <c r="O43" i="23"/>
  <c r="O45" i="31"/>
  <c r="O44" i="31"/>
  <c r="P43" i="31"/>
  <c r="O44" i="30"/>
  <c r="O45" i="30"/>
  <c r="P43" i="30"/>
  <c r="O44" i="23"/>
  <c r="P43" i="23"/>
  <c r="P44" i="31"/>
  <c r="P45" i="31"/>
  <c r="Q43" i="31"/>
  <c r="P44" i="30"/>
  <c r="P45" i="30"/>
  <c r="Q43" i="30"/>
  <c r="Q43" i="23"/>
  <c r="P44" i="23"/>
  <c r="Q45" i="31"/>
  <c r="Q44" i="31"/>
  <c r="R43" i="31"/>
  <c r="Q45" i="30"/>
  <c r="R43" i="30"/>
  <c r="Q44" i="30"/>
  <c r="Q44" i="23"/>
  <c r="R43" i="23"/>
  <c r="R44" i="31"/>
  <c r="S43" i="31"/>
  <c r="R45" i="31"/>
  <c r="R45" i="30"/>
  <c r="S43" i="30"/>
  <c r="R44" i="30"/>
  <c r="R44" i="23"/>
  <c r="S43" i="23"/>
  <c r="S45" i="31"/>
  <c r="S44" i="31"/>
  <c r="T43" i="31"/>
  <c r="S45" i="30"/>
  <c r="T43" i="30"/>
  <c r="S44" i="30"/>
  <c r="T43" i="23"/>
  <c r="S44" i="23"/>
  <c r="U43" i="31"/>
  <c r="T44" i="31"/>
  <c r="T45" i="31"/>
  <c r="U43" i="30"/>
  <c r="T44" i="30"/>
  <c r="T45" i="30"/>
  <c r="T44" i="23"/>
  <c r="U43" i="23"/>
  <c r="V43" i="31"/>
  <c r="U44" i="31"/>
  <c r="V43" i="30"/>
  <c r="U44" i="30"/>
  <c r="V43" i="23"/>
  <c r="U44" i="23"/>
  <c r="W43" i="31"/>
  <c r="V44" i="31"/>
  <c r="V45" i="31"/>
  <c r="W43" i="30"/>
  <c r="V44" i="30"/>
  <c r="V45" i="30"/>
  <c r="W43" i="23"/>
  <c r="V44" i="23"/>
  <c r="W44" i="31"/>
  <c r="X43" i="31"/>
  <c r="W44" i="30"/>
  <c r="X43" i="30"/>
  <c r="X43" i="23"/>
  <c r="X45" i="31"/>
  <c r="X44" i="31"/>
  <c r="Y43" i="31"/>
  <c r="X44" i="30"/>
  <c r="X45" i="30"/>
  <c r="Y43" i="30"/>
  <c r="Y43" i="23"/>
  <c r="X44" i="23"/>
  <c r="Y45" i="31"/>
  <c r="Z43" i="31"/>
  <c r="Y44" i="31"/>
  <c r="Y44" i="30"/>
  <c r="Y45" i="30"/>
  <c r="Z43" i="30"/>
  <c r="Y44" i="23"/>
  <c r="Z43" i="23"/>
  <c r="Z44" i="31"/>
  <c r="AA43" i="31"/>
  <c r="Z45" i="31"/>
  <c r="Z44" i="30"/>
  <c r="Z45" i="30"/>
  <c r="AA43" i="30"/>
  <c r="Z44" i="23"/>
  <c r="AA43" i="23"/>
  <c r="AA45" i="31"/>
  <c r="AB43" i="31"/>
  <c r="AA44" i="31"/>
  <c r="AA44" i="30"/>
  <c r="AA45" i="30"/>
  <c r="AB43" i="30"/>
  <c r="AB43" i="23"/>
  <c r="AA44" i="23"/>
  <c r="AB44" i="31"/>
  <c r="AB45" i="31"/>
  <c r="AC43" i="31"/>
  <c r="AB44" i="30"/>
  <c r="AB45" i="30"/>
  <c r="AC43" i="30"/>
  <c r="AB44" i="23"/>
  <c r="AC43" i="23"/>
  <c r="AC45" i="31"/>
  <c r="AD43" i="31"/>
  <c r="AC44" i="31"/>
  <c r="AC45" i="30"/>
  <c r="AC44" i="30"/>
  <c r="AD43" i="30"/>
  <c r="AD43" i="23"/>
  <c r="AC44" i="23"/>
  <c r="AD45" i="31"/>
  <c r="AE43" i="31"/>
  <c r="AD44" i="31"/>
  <c r="AD45" i="30"/>
  <c r="AE43" i="30"/>
  <c r="AD44" i="30"/>
  <c r="AE43" i="23"/>
  <c r="AD44" i="23"/>
  <c r="AE45" i="31"/>
  <c r="AF43" i="31"/>
  <c r="AE44" i="31"/>
  <c r="AE45" i="30"/>
  <c r="AF43" i="30"/>
  <c r="AE44" i="30"/>
  <c r="AE44" i="23"/>
  <c r="AF43" i="23"/>
  <c r="AF45" i="31"/>
  <c r="AG45" i="31"/>
  <c r="AH44" i="31"/>
  <c r="AF44" i="31"/>
  <c r="AF45" i="30"/>
  <c r="AG45" i="30"/>
  <c r="AH44" i="30"/>
  <c r="AF44" i="30"/>
  <c r="AF44" i="23"/>
  <c r="S39" i="23" l="1"/>
  <c r="T45" i="23"/>
  <c r="J12" i="23"/>
  <c r="P33" i="23"/>
  <c r="AD24" i="23"/>
  <c r="O36" i="23"/>
  <c r="F39" i="23"/>
  <c r="Z12" i="23"/>
  <c r="K30" i="23"/>
  <c r="D24" i="23"/>
  <c r="M45" i="23"/>
  <c r="AB36" i="23"/>
  <c r="Z18" i="23"/>
  <c r="P27" i="23"/>
  <c r="AC36" i="23"/>
  <c r="W24" i="23"/>
  <c r="AE18" i="23"/>
  <c r="T33" i="23"/>
  <c r="AC27" i="23"/>
  <c r="Z24" i="23"/>
  <c r="AD18" i="23"/>
  <c r="V15" i="23"/>
  <c r="Y45" i="23"/>
  <c r="D42" i="23"/>
  <c r="AE27" i="23"/>
  <c r="Z27" i="23"/>
  <c r="AA24" i="23"/>
  <c r="Z45" i="23"/>
  <c r="K42" i="23"/>
  <c r="D36" i="23"/>
  <c r="R39" i="23"/>
  <c r="O39" i="23"/>
  <c r="J39" i="23"/>
  <c r="K36" i="23"/>
  <c r="G36" i="23"/>
  <c r="T30" i="23"/>
  <c r="O21" i="23"/>
  <c r="I18" i="23"/>
  <c r="F18" i="23"/>
  <c r="W42" i="23"/>
  <c r="Q30" i="23"/>
  <c r="J18" i="23"/>
  <c r="H36" i="23"/>
  <c r="A4" i="23"/>
  <c r="E12" i="23"/>
  <c r="M12" i="23"/>
  <c r="Q12" i="23"/>
  <c r="Y12" i="23"/>
  <c r="AC12" i="23"/>
  <c r="I15" i="23"/>
  <c r="U15" i="23"/>
  <c r="Y15" i="23"/>
  <c r="AC15" i="23"/>
  <c r="E18" i="23"/>
  <c r="M18" i="23"/>
  <c r="AC18" i="23"/>
  <c r="B21" i="23"/>
  <c r="J21" i="23"/>
  <c r="N21" i="23"/>
  <c r="R21" i="23"/>
  <c r="X21" i="23"/>
  <c r="AB21" i="23"/>
  <c r="Y27" i="23"/>
  <c r="B30" i="23"/>
  <c r="F30" i="23"/>
  <c r="J30" i="23"/>
  <c r="P30" i="23"/>
  <c r="AB30" i="23"/>
  <c r="G33" i="23"/>
  <c r="O33" i="23"/>
  <c r="S33" i="23"/>
  <c r="W33" i="23"/>
  <c r="J36" i="23"/>
  <c r="AD39" i="23"/>
  <c r="C45" i="23"/>
  <c r="O45" i="23"/>
  <c r="V45" i="23"/>
  <c r="AC45" i="23"/>
  <c r="R45" i="23"/>
  <c r="S15" i="23"/>
  <c r="B24" i="23"/>
  <c r="S24" i="23"/>
  <c r="B33" i="23"/>
  <c r="Q33" i="23"/>
  <c r="P36" i="23"/>
  <c r="P39" i="23"/>
  <c r="T39" i="23"/>
  <c r="AB39" i="23"/>
  <c r="S42" i="23"/>
  <c r="Z42" i="23"/>
  <c r="I45" i="23"/>
  <c r="L30" i="23"/>
  <c r="M33" i="23"/>
  <c r="M3" i="23"/>
  <c r="H15" i="23"/>
  <c r="C24" i="23"/>
  <c r="U24" i="23"/>
  <c r="AC24" i="23"/>
  <c r="E27" i="23"/>
  <c r="M27" i="23"/>
  <c r="S30" i="23"/>
  <c r="AE30" i="23"/>
  <c r="C33" i="23"/>
  <c r="N33" i="23"/>
  <c r="AC33" i="23"/>
  <c r="B36" i="23"/>
  <c r="F36" i="23"/>
  <c r="N36" i="23"/>
  <c r="Z36" i="23"/>
  <c r="V39" i="23"/>
  <c r="Z39" i="23"/>
  <c r="B42" i="23"/>
  <c r="F42" i="23"/>
  <c r="J42" i="23"/>
  <c r="M42" i="23"/>
  <c r="Q42" i="23"/>
  <c r="AB42" i="23"/>
  <c r="AC42" i="23"/>
  <c r="G45" i="23"/>
  <c r="K45" i="23"/>
  <c r="X45" i="23"/>
  <c r="F45" i="23"/>
  <c r="J45" i="23"/>
  <c r="N45" i="23"/>
  <c r="AB45" i="23"/>
  <c r="V21" i="23"/>
  <c r="C15" i="23"/>
  <c r="W15" i="23"/>
  <c r="O18" i="23"/>
  <c r="D21" i="23"/>
  <c r="T24" i="23"/>
  <c r="L27" i="23"/>
  <c r="AD30" i="23"/>
  <c r="I33" i="23"/>
  <c r="I36" i="23"/>
  <c r="Q39" i="23"/>
  <c r="Y39" i="23"/>
  <c r="B45" i="23"/>
  <c r="M39" i="23"/>
  <c r="C12" i="23"/>
  <c r="C18" i="23"/>
  <c r="W18" i="23"/>
  <c r="P21" i="23"/>
  <c r="AD21" i="23"/>
  <c r="AE24" i="23"/>
  <c r="C27" i="23"/>
  <c r="S27" i="23"/>
  <c r="H30" i="23"/>
  <c r="Z30" i="23"/>
  <c r="E33" i="23"/>
  <c r="U33" i="23"/>
  <c r="B12" i="23"/>
  <c r="G12" i="23"/>
  <c r="K12" i="23"/>
  <c r="O12" i="23"/>
  <c r="S12" i="23"/>
  <c r="O15" i="23"/>
  <c r="AA15" i="23"/>
  <c r="AE15" i="23"/>
  <c r="G18" i="23"/>
  <c r="K18" i="23"/>
  <c r="S18" i="23"/>
  <c r="AA18" i="23"/>
  <c r="H21" i="23"/>
  <c r="L21" i="23"/>
  <c r="T21" i="23"/>
  <c r="Z21" i="23"/>
  <c r="F24" i="23"/>
  <c r="J24" i="23"/>
  <c r="K27" i="23"/>
  <c r="AA27" i="23"/>
  <c r="R30" i="23"/>
  <c r="V30" i="23"/>
  <c r="T36" i="23"/>
  <c r="Y33" i="23"/>
  <c r="P12" i="23"/>
  <c r="T12" i="23"/>
  <c r="AB15" i="23"/>
  <c r="AB18" i="23"/>
  <c r="M21" i="23"/>
  <c r="Q21" i="23"/>
  <c r="K24" i="23"/>
  <c r="X24" i="23"/>
  <c r="D27" i="23"/>
  <c r="H27" i="23"/>
  <c r="T27" i="23"/>
  <c r="E30" i="23"/>
  <c r="AA30" i="23"/>
  <c r="R33" i="23"/>
  <c r="V33" i="23"/>
  <c r="AB33" i="23"/>
  <c r="M36" i="23"/>
  <c r="G39" i="23"/>
  <c r="U39" i="23"/>
  <c r="P42" i="23"/>
  <c r="N30" i="23"/>
  <c r="D12" i="23"/>
  <c r="H12" i="23"/>
  <c r="L12" i="23"/>
  <c r="X12" i="23"/>
  <c r="AB12" i="23"/>
  <c r="L15" i="23"/>
  <c r="P15" i="23"/>
  <c r="T15" i="23"/>
  <c r="X15" i="23"/>
  <c r="D18" i="23"/>
  <c r="H18" i="23"/>
  <c r="L18" i="23"/>
  <c r="P18" i="23"/>
  <c r="T18" i="23"/>
  <c r="X18" i="23"/>
  <c r="E21" i="23"/>
  <c r="I21" i="23"/>
  <c r="W21" i="23"/>
  <c r="AA21" i="23"/>
  <c r="AE21" i="23"/>
  <c r="G24" i="23"/>
  <c r="AB24" i="23"/>
  <c r="AB27" i="23"/>
  <c r="I30" i="23"/>
  <c r="O30" i="23"/>
  <c r="W30" i="23"/>
  <c r="F33" i="23"/>
  <c r="J33" i="23"/>
  <c r="U36" i="23"/>
  <c r="Y36" i="23"/>
  <c r="K39" i="23"/>
  <c r="E42" i="23"/>
  <c r="I42" i="23"/>
  <c r="T42" i="23"/>
  <c r="W12" i="23"/>
  <c r="AA12" i="23"/>
  <c r="K15" i="23"/>
  <c r="AF21" i="23"/>
  <c r="D30" i="23"/>
  <c r="AF30" i="23"/>
  <c r="E36" i="23"/>
  <c r="Q36" i="23"/>
  <c r="AC39" i="23"/>
  <c r="AA42" i="23"/>
  <c r="AA45" i="23"/>
  <c r="AF45" i="23"/>
  <c r="D45" i="23"/>
  <c r="H42" i="23"/>
  <c r="W39" i="23"/>
  <c r="R36" i="23"/>
  <c r="L36" i="23"/>
  <c r="X30" i="23"/>
  <c r="AD27" i="23"/>
  <c r="B27" i="23"/>
  <c r="H24" i="23"/>
  <c r="E24" i="23"/>
  <c r="S21" i="23"/>
  <c r="F21" i="23"/>
  <c r="B15" i="23"/>
  <c r="N42" i="23"/>
  <c r="S36" i="23"/>
  <c r="I27" i="23"/>
  <c r="AF24" i="23"/>
  <c r="C21" i="23"/>
  <c r="N18" i="23"/>
  <c r="Z15" i="23"/>
  <c r="N12" i="23"/>
  <c r="Y42" i="23"/>
  <c r="O42" i="23"/>
  <c r="X39" i="23"/>
  <c r="W36" i="23"/>
  <c r="AA33" i="23"/>
  <c r="G30" i="23"/>
  <c r="Q27" i="23"/>
  <c r="G27" i="23"/>
  <c r="Y21" i="23"/>
  <c r="R18" i="23"/>
  <c r="AD15" i="23"/>
  <c r="M15" i="23"/>
  <c r="U12" i="23"/>
  <c r="G21" i="23"/>
  <c r="AE45" i="23"/>
  <c r="AF39" i="23"/>
  <c r="H39" i="23"/>
  <c r="E39" i="23"/>
  <c r="C36" i="23"/>
  <c r="L33" i="23"/>
  <c r="AC30" i="23"/>
  <c r="K21" i="23"/>
  <c r="Y18" i="23"/>
  <c r="V18" i="23"/>
  <c r="Q15" i="23"/>
  <c r="N15" i="23"/>
  <c r="R12" i="23"/>
  <c r="R42" i="23"/>
  <c r="AA39" i="23"/>
  <c r="V36" i="23"/>
  <c r="Y30" i="23"/>
  <c r="F27" i="23"/>
  <c r="AD45" i="23"/>
  <c r="E45" i="23"/>
  <c r="U42" i="23"/>
  <c r="AE33" i="23"/>
  <c r="Z33" i="23"/>
  <c r="K33" i="23"/>
  <c r="C30" i="23"/>
  <c r="J15" i="23"/>
  <c r="AE39" i="23"/>
  <c r="V42" i="23"/>
  <c r="N39" i="23"/>
  <c r="I39" i="23"/>
  <c r="U27" i="23"/>
  <c r="Y24" i="23"/>
  <c r="V24" i="23"/>
  <c r="AC21" i="23"/>
  <c r="B18" i="23"/>
  <c r="U30" i="23"/>
  <c r="I24" i="23"/>
  <c r="Q18" i="23"/>
  <c r="AE12" i="23"/>
  <c r="H45" i="23"/>
  <c r="AD33" i="23"/>
  <c r="H33" i="23"/>
  <c r="J27" i="23"/>
  <c r="U18" i="23"/>
  <c r="S45" i="23"/>
  <c r="P45" i="23"/>
  <c r="L45" i="23"/>
  <c r="C42" i="23"/>
  <c r="AA36" i="23"/>
  <c r="X36" i="23"/>
  <c r="N27" i="23"/>
  <c r="AF15" i="23"/>
  <c r="R15" i="23"/>
  <c r="V12" i="23"/>
  <c r="R24" i="23"/>
  <c r="AG30" i="23" l="1"/>
  <c r="AG39" i="23"/>
  <c r="AG18" i="23"/>
  <c r="AG33" i="23"/>
  <c r="AG15" i="23"/>
  <c r="AG27" i="23"/>
  <c r="AG36" i="23"/>
  <c r="AG42" i="23"/>
  <c r="AG24" i="23"/>
  <c r="AG21" i="23"/>
  <c r="AG45" i="23"/>
  <c r="AG12" i="23"/>
  <c r="AH11" i="23" s="1"/>
  <c r="AH14" i="23" l="1"/>
  <c r="AH17" i="23"/>
  <c r="AH20" i="23" s="1"/>
  <c r="AH23" i="23" s="1"/>
  <c r="AH26" i="23" s="1"/>
  <c r="AH29" i="23" s="1"/>
  <c r="AH32" i="23" s="1"/>
  <c r="AH35" i="23" s="1"/>
  <c r="AH38" i="23" s="1"/>
  <c r="AH41" i="23" s="1"/>
  <c r="AH44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小島 惠美子</author>
  </authors>
  <commentList>
    <comment ref="I2" authorId="0" shapeId="0" xr:uid="{8AD8BC40-19FB-4EBC-9301-728B3D132778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小島 惠美子</author>
  </authors>
  <commentList>
    <comment ref="I2" authorId="0" shapeId="0" xr:uid="{B69F7129-5579-4A8A-AF18-2A67898F21CC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H5" authorId="0" shapeId="0" xr:uid="{C4E01CAF-28C2-4464-A402-F705B1334E97}">
      <text>
        <r>
          <rPr>
            <b/>
            <sz val="9"/>
            <color indexed="81"/>
            <rFont val="MS P ゴシック"/>
            <family val="3"/>
            <charset val="128"/>
          </rPr>
          <t>指導教員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0" shapeId="0" xr:uid="{49F2FFB7-A580-4F4D-B9B4-1FA05AA6F64F}">
      <text>
        <r>
          <rPr>
            <b/>
            <sz val="12"/>
            <color indexed="81"/>
            <rFont val="MS P ゴシック"/>
            <family val="3"/>
            <charset val="128"/>
          </rPr>
          <t>採用予定日は、申請日より２週間後以降の日付にしてください。（4月、５月は申請日の３週間後以降）</t>
        </r>
      </text>
    </comment>
    <comment ref="F21" authorId="0" shapeId="0" xr:uid="{EA2FF0AD-435D-4953-A81F-1CAE3FBD58A4}">
      <text>
        <r>
          <rPr>
            <b/>
            <sz val="9"/>
            <color indexed="81"/>
            <rFont val="MS P ゴシック"/>
            <family val="3"/>
            <charset val="128"/>
          </rPr>
          <t>西暦/月/日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ueda_ta</author>
    <author>小島 惠美子</author>
  </authors>
  <commentList>
    <comment ref="Y4" authorId="0" shapeId="0" xr:uid="{AA925559-0C7E-4738-A257-6043CA40CFC3}">
      <text>
        <r>
          <rPr>
            <b/>
            <sz val="12"/>
            <color indexed="81"/>
            <rFont val="MS P ゴシック"/>
            <family val="3"/>
            <charset val="128"/>
          </rPr>
          <t>・１日の勤務時間の範囲は原則「</t>
        </r>
        <r>
          <rPr>
            <b/>
            <sz val="12"/>
            <color indexed="10"/>
            <rFont val="MS P ゴシック"/>
            <family val="3"/>
            <charset val="128"/>
          </rPr>
          <t>８時３０分～１７時００分</t>
        </r>
        <r>
          <rPr>
            <b/>
            <sz val="12"/>
            <color indexed="81"/>
            <rFont val="MS P ゴシック"/>
            <family val="3"/>
            <charset val="128"/>
          </rPr>
          <t>」までとし、１時間単位で勤務時間を割り振ってください。
・１日の勤務時間が</t>
        </r>
        <r>
          <rPr>
            <b/>
            <sz val="12"/>
            <color indexed="10"/>
            <rFont val="MS P ゴシック"/>
            <family val="3"/>
            <charset val="128"/>
          </rPr>
          <t>６時間を超える</t>
        </r>
        <r>
          <rPr>
            <b/>
            <sz val="12"/>
            <color indexed="81"/>
            <rFont val="MS P ゴシック"/>
            <family val="3"/>
            <charset val="128"/>
          </rPr>
          <t>場合は、</t>
        </r>
        <r>
          <rPr>
            <b/>
            <sz val="12"/>
            <color indexed="10"/>
            <rFont val="MS P ゴシック"/>
            <family val="3"/>
            <charset val="128"/>
          </rPr>
          <t>勤務時間の途中に１時間の休憩時間</t>
        </r>
        <r>
          <rPr>
            <b/>
            <sz val="12"/>
            <color indexed="81"/>
            <rFont val="MS P ゴシック"/>
            <family val="3"/>
            <charset val="128"/>
          </rPr>
          <t>を置いてください。
・行が足りない場合は、追加してください。</t>
        </r>
      </text>
    </comment>
    <comment ref="I6" authorId="1" shapeId="0" xr:uid="{0F387CD5-B6E2-49E2-A283-5B52C693AB93}">
      <text>
        <r>
          <rPr>
            <b/>
            <sz val="11"/>
            <color indexed="81"/>
            <rFont val="MS P ゴシック"/>
            <family val="3"/>
            <charset val="128"/>
          </rPr>
          <t>29時間以内（留学生は就労資格の関係で週28時間以内）※他の職種の勤務時間も含める</t>
        </r>
      </text>
    </comment>
    <comment ref="Q22" authorId="1" shapeId="0" xr:uid="{15D28A69-C8AD-4CC9-8F28-00195B1102FC}">
      <text>
        <r>
          <rPr>
            <b/>
            <sz val="9"/>
            <color indexed="81"/>
            <rFont val="MS P ゴシック"/>
            <family val="3"/>
            <charset val="128"/>
          </rPr>
          <t>※夏季一斉休業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小島 惠美子</author>
  </authors>
  <commentList>
    <comment ref="I2" authorId="0" shapeId="0" xr:uid="{085273DA-8EB4-47DE-A6DA-8D1DFB1DE873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H5" authorId="0" shapeId="0" xr:uid="{1A05600C-DB18-4A24-878E-7517DD4D3021}">
      <text>
        <r>
          <rPr>
            <b/>
            <sz val="9"/>
            <color indexed="81"/>
            <rFont val="MS P ゴシック"/>
            <family val="3"/>
            <charset val="128"/>
          </rPr>
          <t>指導教員</t>
        </r>
      </text>
    </comment>
    <comment ref="B20" authorId="0" shapeId="0" xr:uid="{19A5ECDB-E5D5-4FBA-A140-6C02FDFAE3F4}">
      <text>
        <r>
          <rPr>
            <b/>
            <sz val="12"/>
            <color indexed="81"/>
            <rFont val="MS P ゴシック"/>
            <family val="3"/>
            <charset val="128"/>
          </rPr>
          <t>採用予定日は、申請日より２週間後以降の日付にしてください。（4月、５月は申請日の３週間後以降）</t>
        </r>
      </text>
    </comment>
    <comment ref="F21" authorId="0" shapeId="0" xr:uid="{3B5DF459-80B9-45A1-8FBE-2CCABF599469}">
      <text>
        <r>
          <rPr>
            <b/>
            <sz val="12"/>
            <color indexed="81"/>
            <rFont val="MS P ゴシック"/>
            <family val="3"/>
            <charset val="128"/>
          </rPr>
          <t>西暦/月/日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ueda_ta</author>
    <author>小島 惠美子</author>
  </authors>
  <commentList>
    <comment ref="Y4" authorId="0" shapeId="0" xr:uid="{0AFAA871-B986-4786-8E7E-1217128F13D6}">
      <text>
        <r>
          <rPr>
            <b/>
            <sz val="12"/>
            <color indexed="81"/>
            <rFont val="MS P ゴシック"/>
            <family val="3"/>
            <charset val="128"/>
          </rPr>
          <t>・１日の勤務時間の範囲は原則「</t>
        </r>
        <r>
          <rPr>
            <b/>
            <sz val="12"/>
            <color indexed="10"/>
            <rFont val="MS P ゴシック"/>
            <family val="3"/>
            <charset val="128"/>
          </rPr>
          <t>８時３０分～１７時００分</t>
        </r>
        <r>
          <rPr>
            <b/>
            <sz val="12"/>
            <color indexed="81"/>
            <rFont val="MS P ゴシック"/>
            <family val="3"/>
            <charset val="128"/>
          </rPr>
          <t>」までとし、１時間単位で勤務時間を割り振ってください。
・１日の勤務時間が</t>
        </r>
        <r>
          <rPr>
            <b/>
            <sz val="12"/>
            <color indexed="10"/>
            <rFont val="MS P ゴシック"/>
            <family val="3"/>
            <charset val="128"/>
          </rPr>
          <t>６時間を超える</t>
        </r>
        <r>
          <rPr>
            <b/>
            <sz val="12"/>
            <color indexed="81"/>
            <rFont val="MS P ゴシック"/>
            <family val="3"/>
            <charset val="128"/>
          </rPr>
          <t>場合は、</t>
        </r>
        <r>
          <rPr>
            <b/>
            <sz val="12"/>
            <color indexed="10"/>
            <rFont val="MS P ゴシック"/>
            <family val="3"/>
            <charset val="128"/>
          </rPr>
          <t>勤務時間の途中に１時間の休憩時間</t>
        </r>
        <r>
          <rPr>
            <b/>
            <sz val="12"/>
            <color indexed="81"/>
            <rFont val="MS P ゴシック"/>
            <family val="3"/>
            <charset val="128"/>
          </rPr>
          <t>を置いてください。
・行が足りない場合は、追加してください。</t>
        </r>
      </text>
    </comment>
    <comment ref="I6" authorId="1" shapeId="0" xr:uid="{93337194-2770-43F9-88F8-BBEA7E091782}">
      <text>
        <r>
          <rPr>
            <b/>
            <sz val="11"/>
            <color indexed="81"/>
            <rFont val="MS P ゴシック"/>
            <family val="3"/>
            <charset val="128"/>
          </rPr>
          <t>29時間以内（留学生は就労資格の関係で週28時間以内）※他の職種の勤務時間も含める</t>
        </r>
      </text>
    </comment>
    <comment ref="Q22" authorId="1" shapeId="0" xr:uid="{A714B397-9C2C-4BA7-BD6A-00357D097FE6}">
      <text>
        <r>
          <rPr>
            <b/>
            <sz val="9"/>
            <color indexed="81"/>
            <rFont val="MS P ゴシック"/>
            <family val="3"/>
            <charset val="128"/>
          </rPr>
          <t>※夏季一斉休業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小島 惠美子</author>
  </authors>
  <commentList>
    <comment ref="I2" authorId="0" shapeId="0" xr:uid="{A16BD037-D177-4BED-9DE2-2C833CAE94D6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  <comment ref="H5" authorId="0" shapeId="0" xr:uid="{8C3A376F-9242-4D53-8CE2-3647F7E6CA6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指導教員
</t>
        </r>
      </text>
    </comment>
    <comment ref="B20" authorId="0" shapeId="0" xr:uid="{72977F2B-4ADD-47DD-9039-8BDE167B74D0}">
      <text>
        <r>
          <rPr>
            <b/>
            <sz val="12"/>
            <color indexed="81"/>
            <rFont val="MS P ゴシック"/>
            <family val="3"/>
            <charset val="128"/>
          </rPr>
          <t>採用予定日は、申請日より２週間後以降の日付にしてください。（4月、５月は申請日の３週間後以降）</t>
        </r>
      </text>
    </comment>
    <comment ref="F21" authorId="0" shapeId="0" xr:uid="{A0B08185-9736-4DFB-8E60-64E3BC6FFEBF}">
      <text>
        <r>
          <rPr>
            <b/>
            <sz val="12"/>
            <color indexed="81"/>
            <rFont val="MS P ゴシック"/>
            <family val="3"/>
            <charset val="128"/>
          </rPr>
          <t>西暦/月/日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ueda_ta</author>
    <author>小島 惠美子</author>
  </authors>
  <commentList>
    <comment ref="Y4" authorId="0" shapeId="0" xr:uid="{A16850C6-E856-4518-8A07-686C629C703A}">
      <text>
        <r>
          <rPr>
            <b/>
            <sz val="12"/>
            <color indexed="81"/>
            <rFont val="MS P ゴシック"/>
            <family val="3"/>
            <charset val="128"/>
          </rPr>
          <t>・１日の勤務時間の範囲は原則「</t>
        </r>
        <r>
          <rPr>
            <b/>
            <sz val="12"/>
            <color indexed="10"/>
            <rFont val="MS P ゴシック"/>
            <family val="3"/>
            <charset val="128"/>
          </rPr>
          <t>８時３０分～１７時００分</t>
        </r>
        <r>
          <rPr>
            <b/>
            <sz val="12"/>
            <color indexed="81"/>
            <rFont val="MS P ゴシック"/>
            <family val="3"/>
            <charset val="128"/>
          </rPr>
          <t>」までとし、１時間単位で勤務時間を割り振ってください。
・１日の勤務時間が</t>
        </r>
        <r>
          <rPr>
            <b/>
            <sz val="12"/>
            <color indexed="10"/>
            <rFont val="MS P ゴシック"/>
            <family val="3"/>
            <charset val="128"/>
          </rPr>
          <t>６時間を超える</t>
        </r>
        <r>
          <rPr>
            <b/>
            <sz val="12"/>
            <color indexed="81"/>
            <rFont val="MS P ゴシック"/>
            <family val="3"/>
            <charset val="128"/>
          </rPr>
          <t>場合は、</t>
        </r>
        <r>
          <rPr>
            <b/>
            <sz val="12"/>
            <color indexed="10"/>
            <rFont val="MS P ゴシック"/>
            <family val="3"/>
            <charset val="128"/>
          </rPr>
          <t>勤務時間の途中に１時間の休憩時間</t>
        </r>
        <r>
          <rPr>
            <b/>
            <sz val="12"/>
            <color indexed="81"/>
            <rFont val="MS P ゴシック"/>
            <family val="3"/>
            <charset val="128"/>
          </rPr>
          <t>を置いてください。
・行が足りない場合は、追加してください。</t>
        </r>
      </text>
    </comment>
    <comment ref="I6" authorId="1" shapeId="0" xr:uid="{AF2FE11A-C499-4C74-B46D-A3A8EBAA301D}">
      <text>
        <r>
          <rPr>
            <b/>
            <sz val="11"/>
            <color indexed="81"/>
            <rFont val="MS P ゴシック"/>
            <family val="3"/>
            <charset val="128"/>
          </rPr>
          <t>29時間以内（留学生は就労資格の関係で週28時間以内）※他の職種の勤務時間も含める</t>
        </r>
      </text>
    </comment>
    <comment ref="Q22" authorId="1" shapeId="0" xr:uid="{ABF0D2EE-354F-4E2F-B434-18516D902C61}">
      <text>
        <r>
          <rPr>
            <b/>
            <sz val="9"/>
            <color indexed="81"/>
            <rFont val="MS P ゴシック"/>
            <family val="3"/>
            <charset val="128"/>
          </rPr>
          <t>※夏季一斉休業</t>
        </r>
      </text>
    </comment>
  </commentList>
</comments>
</file>

<file path=xl/sharedStrings.xml><?xml version="1.0" encoding="utf-8"?>
<sst xmlns="http://schemas.openxmlformats.org/spreadsheetml/2006/main" count="387" uniqueCount="89">
  <si>
    <t>№</t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</si>
  <si>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</si>
  <si>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</si>
  <si>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リサーチ・アシスタント（ＲＡ）採用申請書</t>
    <rPh sb="15" eb="20">
      <t>サイヨウシンセイショ</t>
    </rPh>
    <phoneticPr fontId="2"/>
  </si>
  <si>
    <t>学長　殿</t>
    <rPh sb="0" eb="2">
      <t>ガクチョウ</t>
    </rPh>
    <rPh sb="3" eb="4">
      <t>ドノ</t>
    </rPh>
    <phoneticPr fontId="2"/>
  </si>
  <si>
    <t>職名・氏名</t>
    <rPh sb="0" eb="2">
      <t>ショクメイ</t>
    </rPh>
    <rPh sb="3" eb="5">
      <t>シメイ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</si>
  <si>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</si>
  <si>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</si>
  <si>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</si>
  <si>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採用予定職名</t>
    <rPh sb="0" eb="4">
      <t>サイヨウヨテイ</t>
    </rPh>
    <rPh sb="4" eb="6">
      <t>ショクメイ</t>
    </rPh>
    <phoneticPr fontId="2"/>
  </si>
  <si>
    <t>リサーチ・アシスタント（ＲＡ）</t>
    <phoneticPr fontId="2"/>
  </si>
  <si>
    <t>プロジェクト名</t>
    <rPh sb="6" eb="7">
      <t>メイ</t>
    </rPh>
    <phoneticPr fontId="2"/>
  </si>
  <si>
    <t>採用予定期間</t>
    <rPh sb="0" eb="6">
      <t>サイヨウヨテイキカン</t>
    </rPh>
    <phoneticPr fontId="2"/>
  </si>
  <si>
    <t>備考：</t>
    <rPh sb="0" eb="2">
      <t>ビコウ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</si>
  <si>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</si>
  <si>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</si>
  <si>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</si>
  <si>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</si>
  <si>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～</t>
    <phoneticPr fontId="2"/>
  </si>
  <si>
    <t>下記のとおりＲＡの採用候補者について申請します。</t>
    <rPh sb="0" eb="2">
      <t>カキ</t>
    </rPh>
    <rPh sb="9" eb="11">
      <t>サイヨウ</t>
    </rPh>
    <rPh sb="11" eb="14">
      <t>コウホシャ</t>
    </rPh>
    <rPh sb="18" eb="20">
      <t>シンセイ</t>
    </rPh>
    <phoneticPr fontId="2"/>
  </si>
  <si>
    <t>つきましては、採用手続き方よろしくお願いいたします。</t>
    <rPh sb="7" eb="11">
      <t>サイヨウテツヅ</t>
    </rPh>
    <rPh sb="12" eb="13">
      <t>カタ</t>
    </rPh>
    <rPh sb="18" eb="19">
      <t>ネガ</t>
    </rPh>
    <phoneticPr fontId="2"/>
  </si>
  <si>
    <t>ふりがな</t>
    <phoneticPr fontId="2"/>
  </si>
  <si>
    <t>採用候補者名</t>
    <rPh sb="0" eb="5">
      <t>サイヨウコウホシャ</t>
    </rPh>
    <rPh sb="5" eb="6">
      <t>メイ</t>
    </rPh>
    <phoneticPr fontId="2"/>
  </si>
  <si>
    <t>学籍番号</t>
    <rPh sb="0" eb="4">
      <t>ガクセキバンゴウ</t>
    </rPh>
    <phoneticPr fontId="2"/>
  </si>
  <si>
    <t>物質・材料化学専攻</t>
    <phoneticPr fontId="2"/>
  </si>
  <si>
    <t>プロジェクト研究課題等の題目</t>
    <rPh sb="6" eb="11">
      <t>ケンキュウカダイトウ</t>
    </rPh>
    <rPh sb="12" eb="14">
      <t>ダイモク</t>
    </rPh>
    <phoneticPr fontId="2"/>
  </si>
  <si>
    <t>任用始期</t>
    <rPh sb="0" eb="2">
      <t>ニンヨウ</t>
    </rPh>
    <rPh sb="2" eb="4">
      <t>シキ</t>
    </rPh>
    <phoneticPr fontId="2"/>
  </si>
  <si>
    <t>任用終期</t>
    <rPh sb="0" eb="2">
      <t>ニンヨウ</t>
    </rPh>
    <rPh sb="2" eb="4">
      <t>シュウキ</t>
    </rPh>
    <phoneticPr fontId="2"/>
  </si>
  <si>
    <t>申請者職名</t>
    <rPh sb="0" eb="3">
      <t>シンセイシャ</t>
    </rPh>
    <rPh sb="3" eb="5">
      <t>ショクメイ</t>
    </rPh>
    <phoneticPr fontId="2"/>
  </si>
  <si>
    <t>申請者氏名</t>
    <rPh sb="0" eb="3">
      <t>シンセイシャ</t>
    </rPh>
    <rPh sb="3" eb="5">
      <t>シメイ</t>
    </rPh>
    <phoneticPr fontId="2"/>
  </si>
  <si>
    <t>教授</t>
    <rPh sb="0" eb="2">
      <t>キョウジュ</t>
    </rPh>
    <phoneticPr fontId="2"/>
  </si>
  <si>
    <t>工繊　太郎</t>
    <rPh sb="0" eb="2">
      <t>コウセン</t>
    </rPh>
    <rPh sb="3" eb="5">
      <t>タロウ</t>
    </rPh>
    <phoneticPr fontId="2"/>
  </si>
  <si>
    <t>申請者所属</t>
    <rPh sb="0" eb="3">
      <t>シンセイシャ</t>
    </rPh>
    <rPh sb="3" eb="5">
      <t>ショゾク</t>
    </rPh>
    <phoneticPr fontId="2"/>
  </si>
  <si>
    <t>備考</t>
    <rPh sb="0" eb="2">
      <t>ビコウ</t>
    </rPh>
    <phoneticPr fontId="2"/>
  </si>
  <si>
    <t>男</t>
    <rPh sb="0" eb="1">
      <t>オトコ</t>
    </rPh>
    <phoneticPr fontId="2"/>
  </si>
  <si>
    <t>こうせん　たろう</t>
    <phoneticPr fontId="2"/>
  </si>
  <si>
    <t>○○　○○</t>
    <phoneticPr fontId="2"/>
  </si>
  <si>
    <t>○○○○○に関する研究</t>
    <phoneticPr fontId="2"/>
  </si>
  <si>
    <t>申請者 所属</t>
    <rPh sb="0" eb="3">
      <t>シンセイシャ</t>
    </rPh>
    <rPh sb="4" eb="6">
      <t>ショゾク</t>
    </rPh>
    <phoneticPr fontId="2"/>
  </si>
  <si>
    <t xml:space="preserve">
採用候補者</t>
    <rPh sb="1" eb="6">
      <t>サイヨウコウホシャ</t>
    </rPh>
    <phoneticPr fontId="2"/>
  </si>
  <si>
    <t>氏名</t>
    <rPh sb="0" eb="2">
      <t>シメイ</t>
    </rPh>
    <phoneticPr fontId="2"/>
  </si>
  <si>
    <t>専攻</t>
    <rPh sb="0" eb="2">
      <t>センコウ</t>
    </rPh>
    <phoneticPr fontId="2"/>
  </si>
  <si>
    <t>分子化学系</t>
    <rPh sb="0" eb="5">
      <t>ブンシカガクケイ</t>
    </rPh>
    <phoneticPr fontId="2"/>
  </si>
  <si>
    <t>【提出について】</t>
    <rPh sb="1" eb="3">
      <t>テイシュツ</t>
    </rPh>
    <phoneticPr fontId="2"/>
  </si>
  <si>
    <t>　・Excel形式で、jinjikikaku@jim.kit.ac.jp（人事労務課人事企画係）にメールでご提出ください。</t>
    <phoneticPr fontId="2"/>
  </si>
  <si>
    <t>※記入例をご参照のうえ、作成ください。</t>
    <rPh sb="1" eb="4">
      <t>キニュウレイ</t>
    </rPh>
    <rPh sb="6" eb="8">
      <t>サンショウ</t>
    </rPh>
    <rPh sb="12" eb="14">
      <t>サクセイ</t>
    </rPh>
    <phoneticPr fontId="2"/>
  </si>
  <si>
    <t>　・採用予定期間始期の、2週間前までにご提出ください。（４・５月中採用の場合は３週間前まで）</t>
    <rPh sb="2" eb="4">
      <t>サイヨウ</t>
    </rPh>
    <rPh sb="4" eb="6">
      <t>ヨテイ</t>
    </rPh>
    <rPh sb="6" eb="8">
      <t>キカン</t>
    </rPh>
    <rPh sb="8" eb="10">
      <t>シキ</t>
    </rPh>
    <rPh sb="13" eb="16">
      <t>シュウカンマエ</t>
    </rPh>
    <rPh sb="20" eb="22">
      <t>テイシュツ</t>
    </rPh>
    <phoneticPr fontId="2"/>
  </si>
  <si>
    <r>
      <t>　・</t>
    </r>
    <r>
      <rPr>
        <b/>
        <sz val="12"/>
        <rFont val="ＭＳ 明朝"/>
        <family val="1"/>
        <charset val="128"/>
      </rPr>
      <t>Excel形式で、jinjikikaku@jim.kit.ac.jp（人事労務課人事企画係）にメールでご提出ください。</t>
    </r>
    <phoneticPr fontId="2"/>
  </si>
  <si>
    <t>雇用予算</t>
    <rPh sb="0" eb="4">
      <t>コヨウヨサン</t>
    </rPh>
    <phoneticPr fontId="2"/>
  </si>
  <si>
    <t>所管</t>
    <rPh sb="0" eb="2">
      <t>ショカン</t>
    </rPh>
    <phoneticPr fontId="2"/>
  </si>
  <si>
    <t>財源</t>
    <rPh sb="0" eb="2">
      <t>ザイゲン</t>
    </rPh>
    <phoneticPr fontId="2"/>
  </si>
  <si>
    <t>目的/プロジェクト名称</t>
    <phoneticPr fontId="2"/>
  </si>
  <si>
    <t>目的</t>
    <rPh sb="0" eb="2">
      <t>モクテキ</t>
    </rPh>
    <phoneticPr fontId="2"/>
  </si>
  <si>
    <t>火</t>
  </si>
  <si>
    <t>水</t>
  </si>
  <si>
    <t>木</t>
  </si>
  <si>
    <t>金</t>
  </si>
  <si>
    <t>土</t>
  </si>
  <si>
    <t>日</t>
  </si>
  <si>
    <t>合計</t>
    <rPh sb="0" eb="2">
      <t>ゴウケイ</t>
    </rPh>
    <phoneticPr fontId="2"/>
  </si>
  <si>
    <t>日</t>
    <rPh sb="0" eb="1">
      <t>ニチ</t>
    </rPh>
    <phoneticPr fontId="2"/>
  </si>
  <si>
    <t>出勤時間</t>
    <rPh sb="0" eb="2">
      <t>シュッキン</t>
    </rPh>
    <rPh sb="2" eb="4">
      <t>ジカン</t>
    </rPh>
    <phoneticPr fontId="2"/>
  </si>
  <si>
    <t>累計</t>
    <rPh sb="0" eb="2">
      <t>ルイケイ</t>
    </rPh>
    <phoneticPr fontId="2"/>
  </si>
  <si>
    <t>勤務態様</t>
    <rPh sb="0" eb="2">
      <t>キンム</t>
    </rPh>
    <rPh sb="2" eb="4">
      <t>タイヨウ</t>
    </rPh>
    <phoneticPr fontId="2"/>
  </si>
  <si>
    <t>4時間</t>
    <rPh sb="1" eb="3">
      <t>ジカン</t>
    </rPh>
    <phoneticPr fontId="2"/>
  </si>
  <si>
    <t>13：00～17：00</t>
    <phoneticPr fontId="2"/>
  </si>
  <si>
    <t>9：00～17：00（休憩時間12：00～13：00）</t>
    <rPh sb="11" eb="15">
      <t>キュウケイジカン</t>
    </rPh>
    <phoneticPr fontId="2"/>
  </si>
  <si>
    <t>7時間</t>
    <rPh sb="1" eb="3">
      <t>ジカン</t>
    </rPh>
    <phoneticPr fontId="2"/>
  </si>
  <si>
    <t>8/2　8/3</t>
    <phoneticPr fontId="2"/>
  </si>
  <si>
    <t>3時間</t>
    <rPh sb="1" eb="3">
      <t>ジカン</t>
    </rPh>
    <phoneticPr fontId="2"/>
  </si>
  <si>
    <t>9：00～12：00</t>
    <phoneticPr fontId="2"/>
  </si>
  <si>
    <t>※学籍番号</t>
    <rPh sb="1" eb="5">
      <t>ガクセキバンゴウ</t>
    </rPh>
    <phoneticPr fontId="2"/>
  </si>
  <si>
    <t>①雇用期間</t>
    <rPh sb="1" eb="5">
      <t>コヨウキカン</t>
    </rPh>
    <phoneticPr fontId="2"/>
  </si>
  <si>
    <t>②出勤曜日</t>
    <rPh sb="1" eb="5">
      <t>シュッキンヨウビ</t>
    </rPh>
    <phoneticPr fontId="2"/>
  </si>
  <si>
    <t>③
勤務態様</t>
    <rPh sb="2" eb="4">
      <t>キンム</t>
    </rPh>
    <rPh sb="4" eb="6">
      <t>タイヨウ</t>
    </rPh>
    <phoneticPr fontId="2"/>
  </si>
  <si>
    <t>※連絡先</t>
    <rPh sb="1" eb="4">
      <t>レンラクサキ</t>
    </rPh>
    <phoneticPr fontId="2"/>
  </si>
  <si>
    <t>　・RAに関する連絡事項がある際に使用します。差し支えない範囲でメールアドレス等をご記入ください。</t>
    <rPh sb="5" eb="6">
      <t>カン</t>
    </rPh>
    <rPh sb="8" eb="12">
      <t>レンラクジコウ</t>
    </rPh>
    <rPh sb="15" eb="16">
      <t>サイ</t>
    </rPh>
    <rPh sb="17" eb="19">
      <t>シヨウ</t>
    </rPh>
    <rPh sb="23" eb="24">
      <t>サ</t>
    </rPh>
    <rPh sb="25" eb="26">
      <t>ツカ</t>
    </rPh>
    <rPh sb="29" eb="31">
      <t>ハンイ</t>
    </rPh>
    <rPh sb="39" eb="40">
      <t>トウ</t>
    </rPh>
    <rPh sb="42" eb="44">
      <t>キニュウ</t>
    </rPh>
    <phoneticPr fontId="2"/>
  </si>
  <si>
    <t>連絡先</t>
    <rPh sb="0" eb="3">
      <t>レンラクサキ</t>
    </rPh>
    <phoneticPr fontId="2"/>
  </si>
  <si>
    <t>連絡先:E-Mail</t>
    <rPh sb="0" eb="1">
      <t>レン</t>
    </rPh>
    <rPh sb="1" eb="2">
      <t>ラク</t>
    </rPh>
    <rPh sb="2" eb="3">
      <t>サキ</t>
    </rPh>
    <phoneticPr fontId="2"/>
  </si>
  <si>
    <t>○○○＠○○</t>
    <phoneticPr fontId="2"/>
  </si>
  <si>
    <t>雇用予算（任用時間数が、250時間を超える場合のみ記入）</t>
    <rPh sb="0" eb="4">
      <t>コヨウヨサン</t>
    </rPh>
    <rPh sb="5" eb="10">
      <t>ニンヨウジカンスウ</t>
    </rPh>
    <rPh sb="15" eb="17">
      <t>ジカン</t>
    </rPh>
    <rPh sb="18" eb="19">
      <t>コ</t>
    </rPh>
    <rPh sb="21" eb="23">
      <t>バアイ</t>
    </rPh>
    <rPh sb="25" eb="27">
      <t>キニュウ</t>
    </rPh>
    <phoneticPr fontId="2"/>
  </si>
  <si>
    <t>※夏季一斉休業期間については、数式を入力していません。勤務される場合は、時間数を手入力してください。</t>
    <rPh sb="1" eb="7">
      <t>カキイッセイキュウギョウ</t>
    </rPh>
    <rPh sb="7" eb="9">
      <t>キカン</t>
    </rPh>
    <rPh sb="15" eb="17">
      <t>スウシキ</t>
    </rPh>
    <rPh sb="18" eb="20">
      <t>ニュウリョク</t>
    </rPh>
    <rPh sb="27" eb="29">
      <t>キンム</t>
    </rPh>
    <rPh sb="32" eb="34">
      <t>バアイ</t>
    </rPh>
    <rPh sb="36" eb="39">
      <t>ジカンスウ</t>
    </rPh>
    <rPh sb="40" eb="43">
      <t>テニュウリョク</t>
    </rPh>
    <phoneticPr fontId="2"/>
  </si>
  <si>
    <t>雇用予算　※自己資金による雇用の場合のみ記入（任用時間数が250時間を超える場合含む）</t>
    <rPh sb="0" eb="4">
      <t>コヨウヨサン</t>
    </rPh>
    <rPh sb="6" eb="10">
      <t>ジコシキン</t>
    </rPh>
    <rPh sb="13" eb="15">
      <t>コヨウ</t>
    </rPh>
    <rPh sb="16" eb="18">
      <t>バアイ</t>
    </rPh>
    <rPh sb="20" eb="22">
      <t>キニュウ</t>
    </rPh>
    <rPh sb="23" eb="28">
      <t>ニンヨウジカンスウ</t>
    </rPh>
    <rPh sb="32" eb="34">
      <t>ジカン</t>
    </rPh>
    <rPh sb="35" eb="36">
      <t>コ</t>
    </rPh>
    <rPh sb="38" eb="40">
      <t>バアイ</t>
    </rPh>
    <rPh sb="40" eb="41">
      <t>フク</t>
    </rPh>
    <phoneticPr fontId="2"/>
  </si>
  <si>
    <t>雇用予算　※自己資金による雇用の場合のみ記入（任用時間数が250時間を超える場合含む）</t>
    <rPh sb="0" eb="4">
      <t>コヨウヨサン</t>
    </rPh>
    <phoneticPr fontId="2"/>
  </si>
  <si>
    <t>　・RAに関する連絡事項がある際に使用します。差し支えない範囲でメールアドレスをご記入ください。</t>
    <rPh sb="5" eb="6">
      <t>カン</t>
    </rPh>
    <rPh sb="8" eb="12">
      <t>レンラクジコウ</t>
    </rPh>
    <rPh sb="15" eb="16">
      <t>サイ</t>
    </rPh>
    <rPh sb="17" eb="19">
      <t>シヨウ</t>
    </rPh>
    <rPh sb="23" eb="24">
      <t>サ</t>
    </rPh>
    <rPh sb="25" eb="26">
      <t>ツカ</t>
    </rPh>
    <rPh sb="29" eb="31">
      <t>ハンイ</t>
    </rPh>
    <rPh sb="41" eb="43">
      <t>キニュウ</t>
    </rPh>
    <phoneticPr fontId="2"/>
  </si>
  <si>
    <t>学籍番号</t>
    <phoneticPr fontId="2"/>
  </si>
  <si>
    <t>令和8年度リサーチ・アシスタント（RA）</t>
    <rPh sb="0" eb="2">
      <t>レイワ</t>
    </rPh>
    <rPh sb="3" eb="4">
      <t>ネン</t>
    </rPh>
    <rPh sb="4" eb="5">
      <t>ド</t>
    </rPh>
    <phoneticPr fontId="2"/>
  </si>
  <si>
    <t>　・R8年度より博士後期課程に進学される方で、学籍番号が未定の場合は、現在（R7年度）の学籍番号を記載してください。</t>
    <rPh sb="4" eb="6">
      <t>ネンド</t>
    </rPh>
    <rPh sb="8" eb="14">
      <t>ハカセコウキカテイ</t>
    </rPh>
    <rPh sb="15" eb="17">
      <t>シンガク</t>
    </rPh>
    <rPh sb="20" eb="21">
      <t>カタ</t>
    </rPh>
    <rPh sb="23" eb="27">
      <t>ガクセキバンゴウ</t>
    </rPh>
    <rPh sb="28" eb="30">
      <t>ミテイ</t>
    </rPh>
    <rPh sb="31" eb="33">
      <t>バアイ</t>
    </rPh>
    <rPh sb="35" eb="37">
      <t>ゲンザイ</t>
    </rPh>
    <rPh sb="40" eb="42">
      <t>ネンド</t>
    </rPh>
    <rPh sb="44" eb="48">
      <t>ガクセキバンゴウ</t>
    </rPh>
    <rPh sb="49" eb="51">
      <t>キサイ</t>
    </rPh>
    <phoneticPr fontId="2"/>
  </si>
  <si>
    <t>　・採用予定期間開始日の、2週間前までにご提出ください。（４月、５月は３週間前まで）</t>
    <rPh sb="2" eb="4">
      <t>サイヨウ</t>
    </rPh>
    <rPh sb="4" eb="6">
      <t>ヨテイ</t>
    </rPh>
    <rPh sb="6" eb="8">
      <t>キカン</t>
    </rPh>
    <rPh sb="8" eb="10">
      <t>カイシ</t>
    </rPh>
    <rPh sb="10" eb="11">
      <t>ニチ</t>
    </rPh>
    <rPh sb="14" eb="17">
      <t>シュウカンマエ</t>
    </rPh>
    <rPh sb="21" eb="23">
      <t>テイシュツ</t>
    </rPh>
    <rPh sb="30" eb="31">
      <t>ガツ</t>
    </rPh>
    <rPh sb="33" eb="34">
      <t>ガツ</t>
    </rPh>
    <rPh sb="36" eb="39">
      <t>シュウカンマエ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</si>
</sst>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176" formatCode="#"/>
    <numFmt numFmtId="177" formatCode="[$-411]ge\.m\.d;@"/>
    <numFmt numFmtId="178" formatCode="[$-411]ggge&quot;年&quot;m&quot;月&quot;d&quot;日&quot;;@"/>
    <numFmt numFmtId="179" formatCode="#,##0_ "/>
    <numFmt numFmtId="180" formatCode="0.000%"/>
    <numFmt numFmtId="181" formatCode="&quot;（雇用期間計&quot;\ #,##0_ &quot;日）&quot;\ "/>
    <numFmt numFmtId="182" formatCode="#,##0_ \(&quot;採&quot;&quot;用&quot;&quot;日&quot;&quot;の&quot;&quot;属&quot;&quot;す&quot;&quot;る月の&quot;&quot;翌&quot;&quot;月&quot;&quot;の&quot;&quot;給&quot;&quot;与&quot;&quot;額&quot;\)\ "/>
    <numFmt numFmtId="183" formatCode="&quot;週平均時間： &quot;#,##0_ "/>
    <numFmt numFmtId="184" formatCode="General&quot;年&quot;&quot;度&quot;"/>
    <numFmt numFmtId="185" formatCode="d"/>
    <numFmt numFmtId="186" formatCode="aaa"/>
    <numFmt numFmtId="187" formatCode="#,##0_);[Red]\(#,##0\)"/>
    <numFmt numFmtId="188" formatCode="0_ &quot;月&quot;"/>
    <numFmt numFmtId="189" formatCode="\1&quot; 月&quot;"/>
    <numFmt numFmtId="190" formatCode="General\ &quot;月&quot;"/>
    <numFmt numFmtId="191" formatCode="yyyy/m/d;@"/>
    <numFmt numFmtId="192" formatCode="[$-F800]dddd\,\ mmmm\ dd\,\ yyyy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48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2"/>
      <color theme="4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299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 wrapText="1"/>
    </xf>
    <xf numFmtId="58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0" fontId="6" fillId="0" borderId="0" xfId="0" applyNumberFormat="1" applyFont="1" applyAlignment="1">
      <alignment vertical="center"/>
    </xf>
    <xf numFmtId="20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30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2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7" borderId="6" xfId="0" applyNumberFormat="1" applyFont="1" applyFill="1" applyBorder="1" applyAlignment="1">
      <alignment horizontal="left" vertical="top" wrapText="1"/>
    </xf>
    <xf numFmtId="0" fontId="8" fillId="7" borderId="7" xfId="0" applyFont="1" applyFill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178" fontId="8" fillId="0" borderId="6" xfId="0" applyNumberFormat="1" applyFont="1" applyFill="1" applyBorder="1" applyAlignment="1">
      <alignment vertical="top" wrapText="1"/>
    </xf>
    <xf numFmtId="0" fontId="6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1" fillId="0" borderId="10" xfId="0" applyFont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8" fillId="0" borderId="10" xfId="0" applyNumberFormat="1" applyFont="1" applyBorder="1" applyAlignment="1">
      <alignment horizontal="center" vertical="top" wrapText="1"/>
    </xf>
    <xf numFmtId="0" fontId="8" fillId="7" borderId="10" xfId="0" applyNumberFormat="1" applyFont="1" applyFill="1" applyBorder="1" applyAlignment="1">
      <alignment horizontal="center" vertical="top" wrapText="1"/>
    </xf>
    <xf numFmtId="49" fontId="8" fillId="3" borderId="11" xfId="0" applyNumberFormat="1" applyFont="1" applyFill="1" applyBorder="1" applyAlignment="1">
      <alignment horizontal="center" vertical="top" wrapText="1" shrinkToFit="1"/>
    </xf>
    <xf numFmtId="49" fontId="8" fillId="3" borderId="10" xfId="0" applyNumberFormat="1" applyFont="1" applyFill="1" applyBorder="1" applyAlignment="1">
      <alignment horizontal="center" vertical="top" wrapText="1" shrinkToFit="1"/>
    </xf>
    <xf numFmtId="0" fontId="8" fillId="3" borderId="10" xfId="0" applyFont="1" applyFill="1" applyBorder="1" applyAlignment="1">
      <alignment horizontal="center" vertical="top" wrapText="1"/>
    </xf>
    <xf numFmtId="58" fontId="8" fillId="3" borderId="10" xfId="0" applyNumberFormat="1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49" fontId="8" fillId="7" borderId="10" xfId="0" applyNumberFormat="1" applyFont="1" applyFill="1" applyBorder="1" applyAlignment="1">
      <alignment horizontal="center" vertical="top" wrapText="1"/>
    </xf>
    <xf numFmtId="58" fontId="8" fillId="7" borderId="11" xfId="0" applyNumberFormat="1" applyFont="1" applyFill="1" applyBorder="1" applyAlignment="1">
      <alignment horizontal="center" vertical="top" shrinkToFit="1"/>
    </xf>
    <xf numFmtId="0" fontId="8" fillId="7" borderId="10" xfId="0" applyFont="1" applyFill="1" applyBorder="1" applyAlignment="1">
      <alignment vertical="top" wrapText="1"/>
    </xf>
    <xf numFmtId="58" fontId="8" fillId="7" borderId="10" xfId="0" applyNumberFormat="1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left" vertical="top" wrapText="1"/>
    </xf>
    <xf numFmtId="14" fontId="8" fillId="7" borderId="10" xfId="0" applyNumberFormat="1" applyFont="1" applyFill="1" applyBorder="1" applyAlignment="1">
      <alignment vertical="top" wrapText="1"/>
    </xf>
    <xf numFmtId="0" fontId="8" fillId="7" borderId="12" xfId="0" applyFont="1" applyFill="1" applyBorder="1" applyAlignment="1">
      <alignment vertical="top" wrapText="1"/>
    </xf>
    <xf numFmtId="0" fontId="8" fillId="0" borderId="10" xfId="0" applyNumberFormat="1" applyFont="1" applyFill="1" applyBorder="1" applyAlignment="1">
      <alignment horizontal="left" vertical="top" wrapText="1"/>
    </xf>
    <xf numFmtId="178" fontId="8" fillId="0" borderId="10" xfId="0" applyNumberFormat="1" applyFont="1" applyFill="1" applyBorder="1" applyAlignment="1">
      <alignment vertical="top" wrapText="1"/>
    </xf>
    <xf numFmtId="178" fontId="8" fillId="0" borderId="12" xfId="0" applyNumberFormat="1" applyFont="1" applyFill="1" applyBorder="1" applyAlignment="1">
      <alignment vertical="top" wrapText="1"/>
    </xf>
    <xf numFmtId="0" fontId="8" fillId="0" borderId="10" xfId="0" applyNumberFormat="1" applyFont="1" applyFill="1" applyBorder="1" applyAlignment="1">
      <alignment horizontal="center" vertical="top" wrapText="1"/>
    </xf>
    <xf numFmtId="0" fontId="8" fillId="0" borderId="11" xfId="0" applyNumberFormat="1" applyFont="1" applyFill="1" applyBorder="1" applyAlignment="1">
      <alignment horizontal="center" vertical="top" shrinkToFit="1"/>
    </xf>
    <xf numFmtId="0" fontId="8" fillId="0" borderId="10" xfId="0" applyNumberFormat="1" applyFont="1" applyFill="1" applyBorder="1" applyAlignment="1">
      <alignment horizontal="center" vertical="top" shrinkToFit="1"/>
    </xf>
    <xf numFmtId="0" fontId="8" fillId="0" borderId="7" xfId="0" applyNumberFormat="1" applyFont="1" applyFill="1" applyBorder="1" applyAlignment="1">
      <alignment vertical="top" wrapText="1"/>
    </xf>
    <xf numFmtId="0" fontId="8" fillId="0" borderId="10" xfId="0" applyNumberFormat="1" applyFont="1" applyFill="1" applyBorder="1" applyAlignment="1">
      <alignment vertical="top" wrapText="1"/>
    </xf>
    <xf numFmtId="0" fontId="8" fillId="0" borderId="0" xfId="0" applyNumberFormat="1" applyFont="1" applyFill="1" applyAlignment="1">
      <alignment vertical="top" wrapText="1"/>
    </xf>
    <xf numFmtId="177" fontId="8" fillId="0" borderId="10" xfId="0" applyNumberFormat="1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9" borderId="7" xfId="0" applyFont="1" applyFill="1" applyBorder="1" applyAlignment="1">
      <alignment vertical="top" wrapText="1"/>
    </xf>
    <xf numFmtId="0" fontId="8" fillId="9" borderId="10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8" fillId="0" borderId="7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5" fillId="6" borderId="10" xfId="0" applyNumberFormat="1" applyFont="1" applyFill="1" applyBorder="1" applyAlignment="1" applyProtection="1">
      <alignment horizontal="center" vertical="center"/>
    </xf>
    <xf numFmtId="179" fontId="19" fillId="0" borderId="14" xfId="0" applyNumberFormat="1" applyFont="1" applyFill="1" applyBorder="1" applyAlignment="1" applyProtection="1">
      <alignment horizontal="left" vertical="center"/>
    </xf>
    <xf numFmtId="0" fontId="16" fillId="0" borderId="0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vertical="center"/>
    </xf>
    <xf numFmtId="180" fontId="17" fillId="0" borderId="0" xfId="0" applyNumberFormat="1" applyFont="1" applyFill="1" applyBorder="1" applyAlignment="1" applyProtection="1">
      <alignment vertical="center"/>
    </xf>
    <xf numFmtId="38" fontId="21" fillId="0" borderId="0" xfId="2" applyFont="1" applyFill="1" applyBorder="1" applyAlignment="1" applyProtection="1">
      <alignment horizontal="center" vertical="center"/>
    </xf>
    <xf numFmtId="181" fontId="15" fillId="0" borderId="15" xfId="0" applyNumberFormat="1" applyFont="1" applyFill="1" applyBorder="1" applyAlignment="1" applyProtection="1">
      <alignment horizontal="center" vertical="center"/>
    </xf>
    <xf numFmtId="182" fontId="15" fillId="0" borderId="0" xfId="0" applyNumberFormat="1" applyFont="1" applyFill="1" applyBorder="1" applyAlignment="1" applyProtection="1">
      <alignment horizontal="left" vertical="center"/>
    </xf>
    <xf numFmtId="0" fontId="15" fillId="6" borderId="5" xfId="0" applyNumberFormat="1" applyFont="1" applyFill="1" applyBorder="1" applyAlignment="1" applyProtection="1">
      <alignment horizontal="center" vertical="center"/>
    </xf>
    <xf numFmtId="0" fontId="15" fillId="5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5" fillId="5" borderId="5" xfId="0" applyNumberFormat="1" applyFont="1" applyFill="1" applyBorder="1" applyAlignment="1" applyProtection="1">
      <alignment vertical="center"/>
    </xf>
    <xf numFmtId="0" fontId="16" fillId="5" borderId="10" xfId="0" applyNumberFormat="1" applyFont="1" applyFill="1" applyBorder="1" applyAlignment="1" applyProtection="1">
      <alignment horizontal="center" vertical="center"/>
    </xf>
    <xf numFmtId="38" fontId="16" fillId="0" borderId="0" xfId="2" applyFont="1" applyFill="1" applyBorder="1" applyAlignment="1" applyProtection="1">
      <alignment vertical="center"/>
    </xf>
    <xf numFmtId="179" fontId="15" fillId="0" borderId="0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textRotation="255"/>
    </xf>
    <xf numFmtId="38" fontId="16" fillId="0" borderId="0" xfId="0" applyNumberFormat="1" applyFont="1" applyFill="1" applyBorder="1" applyAlignment="1" applyProtection="1">
      <alignment vertical="center"/>
    </xf>
    <xf numFmtId="184" fontId="15" fillId="0" borderId="0" xfId="0" applyNumberFormat="1" applyFont="1" applyFill="1" applyBorder="1" applyAlignment="1" applyProtection="1">
      <alignment vertical="center"/>
    </xf>
    <xf numFmtId="177" fontId="16" fillId="0" borderId="17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/>
    </xf>
    <xf numFmtId="0" fontId="16" fillId="0" borderId="18" xfId="0" applyFont="1" applyBorder="1" applyAlignment="1" applyProtection="1">
      <alignment horizontal="center" vertical="center"/>
    </xf>
    <xf numFmtId="185" fontId="16" fillId="0" borderId="19" xfId="0" applyNumberFormat="1" applyFont="1" applyFill="1" applyBorder="1" applyAlignment="1" applyProtection="1">
      <alignment vertical="center"/>
    </xf>
    <xf numFmtId="185" fontId="16" fillId="0" borderId="20" xfId="0" applyNumberFormat="1" applyFont="1" applyFill="1" applyBorder="1" applyAlignment="1" applyProtection="1">
      <alignment vertical="center"/>
    </xf>
    <xf numFmtId="0" fontId="16" fillId="0" borderId="21" xfId="0" applyFont="1" applyFill="1" applyBorder="1" applyAlignment="1" applyProtection="1">
      <alignment vertical="center"/>
    </xf>
    <xf numFmtId="0" fontId="16" fillId="0" borderId="22" xfId="0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186" fontId="16" fillId="0" borderId="11" xfId="0" applyNumberFormat="1" applyFont="1" applyFill="1" applyBorder="1" applyAlignment="1" applyProtection="1">
      <alignment horizontal="right" vertical="center"/>
    </xf>
    <xf numFmtId="186" fontId="16" fillId="10" borderId="11" xfId="0" applyNumberFormat="1" applyFont="1" applyFill="1" applyBorder="1" applyAlignment="1" applyProtection="1">
      <alignment horizontal="right" vertical="center"/>
    </xf>
    <xf numFmtId="0" fontId="16" fillId="0" borderId="21" xfId="0" applyFont="1" applyFill="1" applyBorder="1" applyAlignment="1" applyProtection="1">
      <alignment horizontal="right" vertical="center"/>
    </xf>
    <xf numFmtId="187" fontId="16" fillId="4" borderId="25" xfId="0" applyNumberFormat="1" applyFont="1" applyFill="1" applyBorder="1" applyAlignment="1" applyProtection="1">
      <alignment horizontal="right" vertical="center"/>
    </xf>
    <xf numFmtId="188" fontId="16" fillId="0" borderId="26" xfId="0" applyNumberFormat="1" applyFont="1" applyBorder="1" applyAlignment="1" applyProtection="1">
      <alignment horizontal="center" vertical="center"/>
    </xf>
    <xf numFmtId="0" fontId="16" fillId="0" borderId="27" xfId="0" applyNumberFormat="1" applyFont="1" applyFill="1" applyBorder="1" applyAlignment="1" applyProtection="1">
      <alignment horizontal="center" vertical="center" shrinkToFit="1"/>
    </xf>
    <xf numFmtId="0" fontId="16" fillId="10" borderId="27" xfId="0" applyNumberFormat="1" applyFont="1" applyFill="1" applyBorder="1" applyAlignment="1" applyProtection="1">
      <alignment horizontal="center" vertical="center" shrinkToFit="1"/>
    </xf>
    <xf numFmtId="0" fontId="16" fillId="0" borderId="28" xfId="0" applyFont="1" applyFill="1" applyBorder="1" applyAlignment="1" applyProtection="1">
      <alignment horizontal="right" vertical="center"/>
    </xf>
    <xf numFmtId="176" fontId="16" fillId="0" borderId="28" xfId="0" applyNumberFormat="1" applyFont="1" applyFill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/>
    </xf>
    <xf numFmtId="185" fontId="16" fillId="0" borderId="1" xfId="0" applyNumberFormat="1" applyFont="1" applyFill="1" applyBorder="1" applyAlignment="1" applyProtection="1">
      <alignment vertical="center"/>
    </xf>
    <xf numFmtId="0" fontId="16" fillId="0" borderId="22" xfId="0" applyFont="1" applyFill="1" applyBorder="1" applyAlignment="1" applyProtection="1">
      <alignment vertical="center"/>
    </xf>
    <xf numFmtId="0" fontId="24" fillId="0" borderId="30" xfId="0" applyFont="1" applyFill="1" applyBorder="1" applyAlignment="1">
      <alignment horizontal="center" vertical="center"/>
    </xf>
    <xf numFmtId="186" fontId="16" fillId="10" borderId="12" xfId="0" applyNumberFormat="1" applyFont="1" applyFill="1" applyBorder="1" applyAlignment="1" applyProtection="1">
      <alignment horizontal="right" vertical="center"/>
    </xf>
    <xf numFmtId="186" fontId="16" fillId="10" borderId="31" xfId="0" applyNumberFormat="1" applyFont="1" applyFill="1" applyBorder="1" applyAlignment="1" applyProtection="1">
      <alignment horizontal="right" vertical="center"/>
    </xf>
    <xf numFmtId="189" fontId="16" fillId="0" borderId="26" xfId="0" applyNumberFormat="1" applyFont="1" applyBorder="1" applyAlignment="1" applyProtection="1">
      <alignment horizontal="center" vertical="center"/>
    </xf>
    <xf numFmtId="0" fontId="16" fillId="0" borderId="32" xfId="0" applyFont="1" applyFill="1" applyBorder="1" applyAlignment="1" applyProtection="1">
      <alignment vertical="center"/>
    </xf>
    <xf numFmtId="0" fontId="16" fillId="0" borderId="33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34" xfId="0" applyFont="1" applyFill="1" applyBorder="1" applyAlignment="1" applyProtection="1">
      <alignment horizontal="right" vertical="center"/>
    </xf>
    <xf numFmtId="190" fontId="16" fillId="0" borderId="26" xfId="0" applyNumberFormat="1" applyFont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right" vertical="center"/>
    </xf>
    <xf numFmtId="0" fontId="16" fillId="0" borderId="35" xfId="0" applyFont="1" applyFill="1" applyBorder="1" applyAlignment="1" applyProtection="1">
      <alignment horizontal="right" vertical="center"/>
    </xf>
    <xf numFmtId="185" fontId="16" fillId="0" borderId="36" xfId="0" applyNumberFormat="1" applyFont="1" applyFill="1" applyBorder="1" applyAlignment="1" applyProtection="1">
      <alignment vertical="center"/>
    </xf>
    <xf numFmtId="179" fontId="16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38" fontId="17" fillId="0" borderId="0" xfId="2" applyFont="1" applyFill="1" applyBorder="1" applyAlignment="1" applyProtection="1">
      <alignment vertical="center"/>
    </xf>
    <xf numFmtId="0" fontId="18" fillId="8" borderId="1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180" fontId="20" fillId="0" borderId="0" xfId="0" applyNumberFormat="1" applyFont="1" applyFill="1" applyBorder="1" applyAlignment="1" applyProtection="1">
      <alignment horizontal="center" vertical="center"/>
    </xf>
    <xf numFmtId="180" fontId="16" fillId="0" borderId="0" xfId="0" applyNumberFormat="1" applyFont="1" applyFill="1" applyBorder="1" applyAlignment="1" applyProtection="1">
      <alignment horizontal="center" vertical="center"/>
    </xf>
    <xf numFmtId="0" fontId="22" fillId="0" borderId="37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183" fontId="15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20" fontId="24" fillId="0" borderId="0" xfId="3" applyNumberFormat="1" applyFont="1" applyFill="1" applyBorder="1" applyAlignment="1">
      <alignment horizontal="center" vertical="center"/>
    </xf>
    <xf numFmtId="183" fontId="15" fillId="0" borderId="38" xfId="0" applyNumberFormat="1" applyFont="1" applyFill="1" applyBorder="1" applyAlignment="1" applyProtection="1">
      <alignment horizontal="center" vertical="center"/>
    </xf>
    <xf numFmtId="14" fontId="15" fillId="0" borderId="39" xfId="0" applyNumberFormat="1" applyFont="1" applyFill="1" applyBorder="1" applyAlignment="1" applyProtection="1">
      <alignment horizontal="center" vertical="center"/>
    </xf>
    <xf numFmtId="185" fontId="16" fillId="11" borderId="20" xfId="0" applyNumberFormat="1" applyFont="1" applyFill="1" applyBorder="1" applyAlignment="1" applyProtection="1">
      <alignment vertical="center"/>
    </xf>
    <xf numFmtId="0" fontId="29" fillId="0" borderId="8" xfId="0" applyFont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vertical="top" wrapText="1"/>
    </xf>
    <xf numFmtId="0" fontId="16" fillId="12" borderId="27" xfId="0" applyNumberFormat="1" applyFont="1" applyFill="1" applyBorder="1" applyAlignment="1" applyProtection="1">
      <alignment horizontal="center" vertical="center" shrinkToFit="1"/>
    </xf>
    <xf numFmtId="0" fontId="16" fillId="12" borderId="0" xfId="0" applyFont="1" applyFill="1" applyBorder="1" applyAlignment="1" applyProtection="1">
      <alignment vertical="center"/>
    </xf>
    <xf numFmtId="0" fontId="23" fillId="12" borderId="0" xfId="0" applyFont="1" applyFill="1" applyBorder="1" applyAlignment="1" applyProtection="1">
      <alignment horizontal="right" vertical="center"/>
    </xf>
    <xf numFmtId="185" fontId="16" fillId="0" borderId="40" xfId="0" applyNumberFormat="1" applyFont="1" applyFill="1" applyBorder="1" applyAlignment="1" applyProtection="1">
      <alignment vertical="center"/>
    </xf>
    <xf numFmtId="186" fontId="16" fillId="0" borderId="15" xfId="0" applyNumberFormat="1" applyFont="1" applyFill="1" applyBorder="1" applyAlignment="1" applyProtection="1">
      <alignment horizontal="right" vertical="center"/>
    </xf>
    <xf numFmtId="0" fontId="16" fillId="0" borderId="41" xfId="0" applyNumberFormat="1" applyFont="1" applyFill="1" applyBorder="1" applyAlignment="1" applyProtection="1">
      <alignment horizontal="center" vertical="center" shrinkToFit="1"/>
    </xf>
    <xf numFmtId="185" fontId="16" fillId="0" borderId="42" xfId="0" applyNumberFormat="1" applyFont="1" applyFill="1" applyBorder="1" applyAlignment="1" applyProtection="1">
      <alignment vertical="center"/>
    </xf>
    <xf numFmtId="186" fontId="16" fillId="0" borderId="43" xfId="0" applyNumberFormat="1" applyFont="1" applyFill="1" applyBorder="1" applyAlignment="1" applyProtection="1">
      <alignment horizontal="right" vertical="center"/>
    </xf>
    <xf numFmtId="0" fontId="16" fillId="0" borderId="44" xfId="0" applyNumberFormat="1" applyFont="1" applyFill="1" applyBorder="1" applyAlignment="1" applyProtection="1">
      <alignment horizontal="center" vertical="center" shrinkToFit="1"/>
    </xf>
    <xf numFmtId="192" fontId="33" fillId="0" borderId="3" xfId="0" applyNumberFormat="1" applyFont="1" applyFill="1" applyBorder="1" applyAlignment="1">
      <alignment horizontal="left" vertical="center"/>
    </xf>
    <xf numFmtId="192" fontId="34" fillId="0" borderId="3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4" fillId="0" borderId="45" xfId="0" applyFont="1" applyBorder="1" applyAlignment="1">
      <alignment horizontal="left" vertical="center"/>
    </xf>
    <xf numFmtId="0" fontId="34" fillId="0" borderId="46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58" fontId="33" fillId="0" borderId="8" xfId="0" applyNumberFormat="1" applyFont="1" applyFill="1" applyBorder="1" applyAlignment="1">
      <alignment horizontal="left" vertical="center"/>
    </xf>
    <xf numFmtId="58" fontId="33" fillId="0" borderId="3" xfId="0" applyNumberFormat="1" applyFont="1" applyFill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192" fontId="33" fillId="0" borderId="8" xfId="0" applyNumberFormat="1" applyFont="1" applyFill="1" applyBorder="1" applyAlignment="1">
      <alignment horizontal="right" vertical="center"/>
    </xf>
    <xf numFmtId="192" fontId="34" fillId="0" borderId="3" xfId="0" applyNumberFormat="1" applyFont="1" applyBorder="1" applyAlignment="1">
      <alignment horizontal="right" vertical="center"/>
    </xf>
    <xf numFmtId="178" fontId="31" fillId="0" borderId="9" xfId="0" applyNumberFormat="1" applyFont="1" applyBorder="1" applyAlignment="1">
      <alignment horizontal="left" vertical="center"/>
    </xf>
    <xf numFmtId="178" fontId="31" fillId="0" borderId="47" xfId="0" applyNumberFormat="1" applyFont="1" applyBorder="1" applyAlignment="1">
      <alignment horizontal="left" vertical="center"/>
    </xf>
    <xf numFmtId="178" fontId="31" fillId="0" borderId="48" xfId="0" applyNumberFormat="1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13" borderId="8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1" fillId="0" borderId="0" xfId="0" applyNumberFormat="1" applyFont="1" applyBorder="1" applyAlignment="1">
      <alignment vertical="center"/>
    </xf>
    <xf numFmtId="178" fontId="34" fillId="0" borderId="0" xfId="0" applyNumberFormat="1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6" fillId="0" borderId="8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center"/>
    </xf>
    <xf numFmtId="0" fontId="31" fillId="0" borderId="9" xfId="0" applyNumberFormat="1" applyFont="1" applyBorder="1" applyAlignment="1">
      <alignment horizontal="left" vertical="center"/>
    </xf>
    <xf numFmtId="0" fontId="31" fillId="0" borderId="47" xfId="0" applyNumberFormat="1" applyFont="1" applyBorder="1" applyAlignment="1">
      <alignment horizontal="left" vertical="center"/>
    </xf>
    <xf numFmtId="0" fontId="31" fillId="0" borderId="48" xfId="0" applyNumberFormat="1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 shrinkToFit="1"/>
    </xf>
    <xf numFmtId="0" fontId="31" fillId="0" borderId="47" xfId="0" applyFont="1" applyBorder="1" applyAlignment="1">
      <alignment horizontal="left" vertical="center" shrinkToFit="1"/>
    </xf>
    <xf numFmtId="0" fontId="31" fillId="0" borderId="48" xfId="0" applyFont="1" applyBorder="1" applyAlignment="1">
      <alignment horizontal="left" vertical="center" shrinkToFit="1"/>
    </xf>
    <xf numFmtId="0" fontId="6" fillId="8" borderId="9" xfId="0" applyNumberFormat="1" applyFont="1" applyFill="1" applyBorder="1" applyAlignment="1">
      <alignment horizontal="left" vertical="center" wrapText="1"/>
    </xf>
    <xf numFmtId="0" fontId="6" fillId="8" borderId="47" xfId="0" applyNumberFormat="1" applyFont="1" applyFill="1" applyBorder="1" applyAlignment="1">
      <alignment horizontal="left" vertical="center" wrapText="1"/>
    </xf>
    <xf numFmtId="0" fontId="6" fillId="8" borderId="48" xfId="0" applyNumberFormat="1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6" fillId="8" borderId="47" xfId="0" applyFont="1" applyFill="1" applyBorder="1" applyAlignment="1">
      <alignment horizontal="left" vertical="center" wrapText="1"/>
    </xf>
    <xf numFmtId="0" fontId="6" fillId="8" borderId="48" xfId="0" applyFont="1" applyFill="1" applyBorder="1" applyAlignment="1">
      <alignment horizontal="left" vertical="center" wrapText="1"/>
    </xf>
    <xf numFmtId="0" fontId="7" fillId="8" borderId="8" xfId="1" applyFont="1" applyFill="1" applyBorder="1" applyAlignment="1" applyProtection="1">
      <alignment horizontal="left" vertical="center"/>
    </xf>
    <xf numFmtId="0" fontId="7" fillId="8" borderId="3" xfId="1" applyFont="1" applyFill="1" applyBorder="1" applyAlignment="1" applyProtection="1">
      <alignment horizontal="left" vertical="center"/>
    </xf>
    <xf numFmtId="0" fontId="7" fillId="8" borderId="4" xfId="1" applyFont="1" applyFill="1" applyBorder="1" applyAlignment="1" applyProtection="1">
      <alignment horizontal="left" vertical="center"/>
    </xf>
    <xf numFmtId="0" fontId="9" fillId="8" borderId="49" xfId="0" applyFont="1" applyFill="1" applyBorder="1" applyAlignment="1">
      <alignment horizontal="left" vertical="center"/>
    </xf>
    <xf numFmtId="0" fontId="9" fillId="8" borderId="50" xfId="0" applyFont="1" applyFill="1" applyBorder="1" applyAlignment="1">
      <alignment horizontal="left" vertical="center"/>
    </xf>
    <xf numFmtId="0" fontId="9" fillId="8" borderId="51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58" fontId="5" fillId="8" borderId="8" xfId="0" applyNumberFormat="1" applyFont="1" applyFill="1" applyBorder="1" applyAlignment="1">
      <alignment horizontal="left" vertical="center" wrapText="1"/>
    </xf>
    <xf numFmtId="58" fontId="5" fillId="8" borderId="3" xfId="0" applyNumberFormat="1" applyFont="1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192" fontId="5" fillId="8" borderId="8" xfId="0" applyNumberFormat="1" applyFont="1" applyFill="1" applyBorder="1" applyAlignment="1">
      <alignment horizontal="right" vertical="center"/>
    </xf>
    <xf numFmtId="192" fontId="0" fillId="8" borderId="3" xfId="0" applyNumberFormat="1" applyFill="1" applyBorder="1" applyAlignment="1">
      <alignment horizontal="right" vertical="center"/>
    </xf>
    <xf numFmtId="192" fontId="5" fillId="8" borderId="3" xfId="0" applyNumberFormat="1" applyFont="1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178" fontId="6" fillId="8" borderId="0" xfId="0" applyNumberFormat="1" applyFont="1" applyFill="1" applyBorder="1" applyAlignment="1">
      <alignment vertical="center"/>
    </xf>
    <xf numFmtId="178" fontId="0" fillId="8" borderId="0" xfId="0" applyNumberForma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45" xfId="0" applyFill="1" applyBorder="1" applyAlignment="1">
      <alignment horizontal="left" vertical="center"/>
    </xf>
    <xf numFmtId="178" fontId="6" fillId="8" borderId="9" xfId="0" applyNumberFormat="1" applyFont="1" applyFill="1" applyBorder="1" applyAlignment="1">
      <alignment horizontal="left" vertical="center" wrapText="1"/>
    </xf>
    <xf numFmtId="178" fontId="6" fillId="8" borderId="47" xfId="0" applyNumberFormat="1" applyFont="1" applyFill="1" applyBorder="1" applyAlignment="1">
      <alignment horizontal="left" vertical="center" wrapText="1"/>
    </xf>
    <xf numFmtId="178" fontId="6" fillId="8" borderId="48" xfId="0" applyNumberFormat="1" applyFont="1" applyFill="1" applyBorder="1" applyAlignment="1">
      <alignment horizontal="left" vertical="center" wrapText="1"/>
    </xf>
    <xf numFmtId="187" fontId="24" fillId="0" borderId="53" xfId="0" applyNumberFormat="1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20" fontId="35" fillId="8" borderId="12" xfId="3" applyNumberFormat="1" applyFont="1" applyFill="1" applyBorder="1" applyAlignment="1">
      <alignment horizontal="center" vertical="center"/>
    </xf>
    <xf numFmtId="20" fontId="35" fillId="8" borderId="11" xfId="3" applyNumberFormat="1" applyFont="1" applyFill="1" applyBorder="1" applyAlignment="1">
      <alignment horizontal="center" vertical="center"/>
    </xf>
    <xf numFmtId="0" fontId="15" fillId="14" borderId="12" xfId="0" applyNumberFormat="1" applyFont="1" applyFill="1" applyBorder="1" applyAlignment="1" applyProtection="1">
      <alignment horizontal="center" vertical="center"/>
    </xf>
    <xf numFmtId="0" fontId="15" fillId="14" borderId="15" xfId="0" applyNumberFormat="1" applyFont="1" applyFill="1" applyBorder="1" applyAlignment="1" applyProtection="1">
      <alignment horizontal="center" vertical="center"/>
    </xf>
    <xf numFmtId="0" fontId="15" fillId="14" borderId="1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91" fontId="18" fillId="0" borderId="10" xfId="0" applyNumberFormat="1" applyFont="1" applyFill="1" applyBorder="1" applyAlignment="1" applyProtection="1">
      <alignment horizontal="center" vertical="center"/>
    </xf>
    <xf numFmtId="191" fontId="18" fillId="0" borderId="12" xfId="0" applyNumberFormat="1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35" fillId="8" borderId="12" xfId="0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horizontal="center" vertical="center"/>
    </xf>
    <xf numFmtId="0" fontId="35" fillId="8" borderId="11" xfId="0" applyFont="1" applyFill="1" applyBorder="1" applyAlignment="1">
      <alignment horizontal="center" vertical="center"/>
    </xf>
    <xf numFmtId="49" fontId="24" fillId="14" borderId="10" xfId="0" applyNumberFormat="1" applyFont="1" applyFill="1" applyBorder="1" applyAlignment="1">
      <alignment horizontal="center" vertical="center" wrapText="1"/>
    </xf>
    <xf numFmtId="0" fontId="35" fillId="8" borderId="10" xfId="0" applyFont="1" applyFill="1" applyBorder="1" applyAlignment="1">
      <alignment horizontal="center" vertical="center"/>
    </xf>
    <xf numFmtId="20" fontId="35" fillId="8" borderId="10" xfId="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49" fontId="24" fillId="0" borderId="55" xfId="0" applyNumberFormat="1" applyFont="1" applyFill="1" applyBorder="1" applyAlignment="1">
      <alignment horizontal="center" vertical="center"/>
    </xf>
    <xf numFmtId="49" fontId="24" fillId="0" borderId="56" xfId="0" applyNumberFormat="1" applyFont="1" applyFill="1" applyBorder="1" applyAlignment="1">
      <alignment horizontal="center" vertical="center"/>
    </xf>
    <xf numFmtId="49" fontId="24" fillId="0" borderId="14" xfId="0" applyNumberFormat="1" applyFont="1" applyFill="1" applyBorder="1" applyAlignment="1">
      <alignment horizontal="center" vertical="center"/>
    </xf>
    <xf numFmtId="49" fontId="24" fillId="0" borderId="57" xfId="0" applyNumberFormat="1" applyFont="1" applyFill="1" applyBorder="1" applyAlignment="1">
      <alignment horizontal="center" vertical="center"/>
    </xf>
    <xf numFmtId="49" fontId="24" fillId="0" borderId="58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20" fontId="24" fillId="0" borderId="12" xfId="3" applyNumberFormat="1" applyFont="1" applyFill="1" applyBorder="1" applyAlignment="1">
      <alignment horizontal="center" vertical="center"/>
    </xf>
    <xf numFmtId="20" fontId="24" fillId="0" borderId="11" xfId="3" applyNumberFormat="1" applyFont="1" applyFill="1" applyBorder="1" applyAlignment="1">
      <alignment horizontal="center" vertical="center"/>
    </xf>
    <xf numFmtId="20" fontId="24" fillId="0" borderId="15" xfId="3" applyNumberFormat="1" applyFont="1" applyFill="1" applyBorder="1" applyAlignment="1">
      <alignment horizontal="center" vertical="center"/>
    </xf>
    <xf numFmtId="58" fontId="5" fillId="8" borderId="8" xfId="0" applyNumberFormat="1" applyFont="1" applyFill="1" applyBorder="1" applyAlignment="1">
      <alignment horizontal="left" vertical="center"/>
    </xf>
    <xf numFmtId="58" fontId="5" fillId="8" borderId="3" xfId="0" applyNumberFormat="1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left" vertical="center"/>
    </xf>
    <xf numFmtId="0" fontId="6" fillId="8" borderId="47" xfId="0" applyFont="1" applyFill="1" applyBorder="1" applyAlignment="1">
      <alignment horizontal="left" vertical="center"/>
    </xf>
    <xf numFmtId="0" fontId="6" fillId="8" borderId="48" xfId="0" applyFont="1" applyFill="1" applyBorder="1" applyAlignment="1">
      <alignment horizontal="left" vertical="center"/>
    </xf>
    <xf numFmtId="178" fontId="6" fillId="8" borderId="9" xfId="0" applyNumberFormat="1" applyFont="1" applyFill="1" applyBorder="1" applyAlignment="1">
      <alignment horizontal="left" vertical="center"/>
    </xf>
    <xf numFmtId="178" fontId="6" fillId="8" borderId="47" xfId="0" applyNumberFormat="1" applyFont="1" applyFill="1" applyBorder="1" applyAlignment="1">
      <alignment horizontal="left" vertical="center"/>
    </xf>
    <xf numFmtId="178" fontId="6" fillId="8" borderId="48" xfId="0" applyNumberFormat="1" applyFont="1" applyFill="1" applyBorder="1" applyAlignment="1">
      <alignment horizontal="left" vertical="center"/>
    </xf>
    <xf numFmtId="0" fontId="6" fillId="8" borderId="9" xfId="0" applyNumberFormat="1" applyFont="1" applyFill="1" applyBorder="1" applyAlignment="1">
      <alignment horizontal="left" vertical="center"/>
    </xf>
    <xf numFmtId="0" fontId="6" fillId="8" borderId="47" xfId="0" applyNumberFormat="1" applyFont="1" applyFill="1" applyBorder="1" applyAlignment="1">
      <alignment horizontal="left" vertical="center"/>
    </xf>
    <xf numFmtId="0" fontId="6" fillId="8" borderId="48" xfId="0" applyNumberFormat="1" applyFont="1" applyFill="1" applyBorder="1" applyAlignment="1">
      <alignment horizontal="left" vertical="center"/>
    </xf>
    <xf numFmtId="0" fontId="0" fillId="8" borderId="46" xfId="0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8" fillId="7" borderId="59" xfId="0" applyFont="1" applyFill="1" applyBorder="1" applyAlignment="1">
      <alignment horizontal="center" vertical="top" wrapText="1"/>
    </xf>
    <xf numFmtId="0" fontId="0" fillId="7" borderId="60" xfId="0" applyFill="1" applyBorder="1" applyAlignment="1">
      <alignment horizontal="center" vertical="top" wrapText="1"/>
    </xf>
    <xf numFmtId="0" fontId="0" fillId="7" borderId="61" xfId="0" applyFill="1" applyBorder="1" applyAlignment="1">
      <alignment horizontal="center" vertical="top" wrapText="1"/>
    </xf>
    <xf numFmtId="0" fontId="0" fillId="8" borderId="8" xfId="1" applyFont="1" applyFill="1" applyBorder="1" applyAlignment="1" applyProtection="1">
      <alignment horizontal="left" vertical="center"/>
    </xf>
  </cellXfs>
  <cellStyles count="4">
    <cellStyle name="ハイパーリンク" xfId="1" builtinId="8"/>
    <cellStyle name="桁区切り" xfId="2" builtinId="6"/>
    <cellStyle name="通貨 2" xfId="3" xr:uid="{945AFFE4-14C5-4F48-839A-01A66990CD7B}"/>
    <cellStyle name="標準" xfId="0" builtinId="0"/>
  </cellStyles>
  <dxfs count="234">
    <dxf>
      <numFmt numFmtId="193" formatCode="ggg&quot;元年&quot;m&quot;月&quot;d&quot;日&quot;"/>
    </dxf>
    <dxf>
      <numFmt numFmtId="193" formatCode="ggg&quot;元年&quot;m&quot;月&quot;d&quot;日&quot;"/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numFmt numFmtId="193" formatCode="ggg&quot;元年&quot;m&quot;月&quot;d&quot;日&quot;"/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numFmt numFmtId="193" formatCode="ggg&quot;元年&quot;m&quot;月&quot;d&quot;日&quot;"/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numFmt numFmtId="194" formatCode="&quot;&quot;"/>
    </dxf>
    <dxf>
      <fill>
        <patternFill>
          <bgColor rgb="FF0070C0"/>
        </patternFill>
      </fill>
    </dxf>
    <dxf>
      <numFmt numFmtId="194" formatCode="&quot;&quot;"/>
    </dxf>
    <dxf>
      <fill>
        <patternFill>
          <bgColor rgb="FF0070C0"/>
        </patternFill>
      </fill>
    </dxf>
    <dxf>
      <fill>
        <patternFill>
          <bgColor indexed="44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  <condense val="0"/>
        <extend val="0"/>
        <color indexed="10"/>
      </font>
    </dxf>
    <dxf>
      <numFmt numFmtId="193" formatCode="ggg&quot;元年&quot;m&quot;月&quot;d&quot;日&quot;"/>
    </dxf>
    <dxf>
      <numFmt numFmtId="193" formatCode="ggg&quot;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</xdr:row>
      <xdr:rowOff>66675</xdr:rowOff>
    </xdr:from>
    <xdr:to>
      <xdr:col>19</xdr:col>
      <xdr:colOff>647700</xdr:colOff>
      <xdr:row>4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B691F99-8816-30F9-6409-41CBC62A76E6}"/>
            </a:ext>
          </a:extLst>
        </xdr:cNvPr>
        <xdr:cNvSpPr/>
      </xdr:nvSpPr>
      <xdr:spPr>
        <a:xfrm>
          <a:off x="7410450" y="438150"/>
          <a:ext cx="5381625" cy="733426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複数人分を同時にご提出される場合は、申請書②、申請書③をご使用ください。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勤務時間については、</a:t>
          </a:r>
          <a:r>
            <a:rPr kumimoji="1" lang="ja-JP" altLang="en-US" sz="1100" b="1">
              <a:solidFill>
                <a:srgbClr val="FF0000"/>
              </a:solidFill>
            </a:rPr>
            <a:t>「勤務時間割振表」</a:t>
          </a:r>
          <a:r>
            <a:rPr kumimoji="1" lang="ja-JP" altLang="en-US" sz="1100">
              <a:solidFill>
                <a:srgbClr val="FF0000"/>
              </a:solidFill>
            </a:rPr>
            <a:t>のご作成をお願いいたします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集計（記入不要）シートは、入力及び削除はしないください。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2</xdr:row>
      <xdr:rowOff>76200</xdr:rowOff>
    </xdr:from>
    <xdr:to>
      <xdr:col>19</xdr:col>
      <xdr:colOff>638175</xdr:colOff>
      <xdr:row>4</xdr:row>
      <xdr:rowOff>161926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2F5F83A-2A2B-F359-35B8-FFE0730398E0}"/>
            </a:ext>
          </a:extLst>
        </xdr:cNvPr>
        <xdr:cNvSpPr/>
      </xdr:nvSpPr>
      <xdr:spPr>
        <a:xfrm>
          <a:off x="7372350" y="466725"/>
          <a:ext cx="5381625" cy="752476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複数人分を同時にご提出される場合は、申請書②、申請書③をご使用ください。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勤務時間については、</a:t>
          </a:r>
          <a:r>
            <a:rPr kumimoji="1" lang="ja-JP" altLang="en-US" sz="1100" b="1">
              <a:solidFill>
                <a:srgbClr val="FF0000"/>
              </a:solidFill>
            </a:rPr>
            <a:t>「勤務時間割振表」</a:t>
          </a:r>
          <a:r>
            <a:rPr kumimoji="1" lang="ja-JP" altLang="en-US" sz="1100">
              <a:solidFill>
                <a:srgbClr val="FF0000"/>
              </a:solidFill>
            </a:rPr>
            <a:t>のご作成をお願いいたします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集計（記入不要）シートは、入力及び削除はしないください。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111123</xdr:colOff>
      <xdr:row>5</xdr:row>
      <xdr:rowOff>161924</xdr:rowOff>
    </xdr:from>
    <xdr:to>
      <xdr:col>52</xdr:col>
      <xdr:colOff>38100</xdr:colOff>
      <xdr:row>17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C9658E-938A-1ACA-527C-7CB46EC9DA82}"/>
            </a:ext>
          </a:extLst>
        </xdr:cNvPr>
        <xdr:cNvSpPr/>
      </xdr:nvSpPr>
      <xdr:spPr>
        <a:xfrm>
          <a:off x="15132048" y="1209674"/>
          <a:ext cx="5241927" cy="2752726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作成方法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1</a:t>
          </a:r>
          <a:r>
            <a:rPr kumimoji="1" lang="ja-JP" altLang="en-US" sz="1200">
              <a:latin typeface="+mn-ea"/>
              <a:ea typeface="+mn-ea"/>
            </a:rPr>
            <a:t>．氏名、①雇用期間は申請書シートより自動入力されます。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．②の出勤曜日にそれぞれ勤務時間数を、入力してください。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3</a:t>
          </a:r>
          <a:r>
            <a:rPr kumimoji="1" lang="ja-JP" altLang="en-US" sz="1200">
              <a:latin typeface="+mn-ea"/>
              <a:ea typeface="+mn-ea"/>
            </a:rPr>
            <a:t>．勤務最終月の累計を、ご確認ください。（</a:t>
          </a:r>
          <a:r>
            <a:rPr kumimoji="1" lang="en-US" altLang="ja-JP" sz="1200">
              <a:latin typeface="+mn-ea"/>
              <a:ea typeface="+mn-ea"/>
            </a:rPr>
            <a:t>250</a:t>
          </a:r>
          <a:r>
            <a:rPr kumimoji="1" lang="ja-JP" altLang="en-US" sz="1200">
              <a:latin typeface="+mn-ea"/>
              <a:ea typeface="+mn-ea"/>
            </a:rPr>
            <a:t>時間を超える場合は、申請書に雇用予算をご記入願います。）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4.</a:t>
          </a:r>
          <a:r>
            <a:rPr kumimoji="1" lang="en-US" altLang="ja-JP" sz="1200" baseline="0">
              <a:latin typeface="+mn-ea"/>
              <a:ea typeface="+mn-ea"/>
            </a:rPr>
            <a:t> </a:t>
          </a:r>
          <a:r>
            <a:rPr kumimoji="1" lang="ja-JP" altLang="en-US" sz="1200" baseline="0">
              <a:latin typeface="+mn-ea"/>
              <a:ea typeface="+mn-ea"/>
            </a:rPr>
            <a:t>記入例を参考に、③勤務態様を入力してください。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 baseline="0">
              <a:latin typeface="+mn-ea"/>
              <a:ea typeface="+mn-ea"/>
            </a:rPr>
            <a:t>.</a:t>
          </a:r>
          <a:r>
            <a:rPr kumimoji="1" lang="ja-JP" altLang="en-US" sz="1200" baseline="0">
              <a:latin typeface="+mn-ea"/>
              <a:ea typeface="+mn-ea"/>
            </a:rPr>
            <a:t>（</a:t>
          </a:r>
          <a:r>
            <a:rPr kumimoji="1" lang="en-US" altLang="ja-JP" sz="1200" baseline="0">
              <a:latin typeface="+mn-ea"/>
              <a:ea typeface="+mn-ea"/>
            </a:rPr>
            <a:t>※</a:t>
          </a:r>
          <a:r>
            <a:rPr kumimoji="1" lang="ja-JP" altLang="en-US" sz="1200" baseline="0">
              <a:latin typeface="+mn-ea"/>
              <a:ea typeface="+mn-ea"/>
            </a:rPr>
            <a:t>週の所定労働日数が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日の方のみ）年次有給休暇が</a:t>
          </a:r>
          <a:r>
            <a:rPr kumimoji="1" lang="en-US" altLang="ja-JP" sz="1200" baseline="0">
              <a:latin typeface="+mn-ea"/>
              <a:ea typeface="+mn-ea"/>
            </a:rPr>
            <a:t>10</a:t>
          </a:r>
          <a:r>
            <a:rPr kumimoji="1" lang="ja-JP" altLang="en-US" sz="1200" baseline="0">
              <a:latin typeface="+mn-ea"/>
              <a:ea typeface="+mn-ea"/>
            </a:rPr>
            <a:t>日付与され、任用期間中に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日以上の年次有給休暇を取得させる必要があります。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 baseline="0">
              <a:latin typeface="+mn-ea"/>
              <a:ea typeface="+mn-ea"/>
            </a:rPr>
            <a:t>（該当ケース：月～金に毎日</a:t>
          </a:r>
          <a:r>
            <a:rPr kumimoji="1" lang="en-US" altLang="ja-JP" sz="1200" baseline="0">
              <a:latin typeface="+mn-ea"/>
              <a:ea typeface="+mn-ea"/>
            </a:rPr>
            <a:t>1</a:t>
          </a:r>
          <a:r>
            <a:rPr kumimoji="1" lang="ja-JP" altLang="en-US" sz="1200" baseline="0">
              <a:latin typeface="+mn-ea"/>
              <a:ea typeface="+mn-ea"/>
            </a:rPr>
            <a:t>時間の勤務を割り振る場合）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カレンダーには②の時間数が自動入力されます。週によって勤務時間が変わる場合は、適宜カレンダーの勤務時間を修正してください。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34</xdr:col>
      <xdr:colOff>104775</xdr:colOff>
      <xdr:row>17</xdr:row>
      <xdr:rowOff>104777</xdr:rowOff>
    </xdr:from>
    <xdr:to>
      <xdr:col>39</xdr:col>
      <xdr:colOff>228600</xdr:colOff>
      <xdr:row>18</xdr:row>
      <xdr:rowOff>200026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E55D3D2-04A0-A6F1-33F0-5B4176F8240D}"/>
            </a:ext>
          </a:extLst>
        </xdr:cNvPr>
        <xdr:cNvSpPr/>
      </xdr:nvSpPr>
      <xdr:spPr>
        <a:xfrm>
          <a:off x="14973300" y="4029077"/>
          <a:ext cx="1714500" cy="333374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勤務態様記入例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111123</xdr:colOff>
      <xdr:row>5</xdr:row>
      <xdr:rowOff>161924</xdr:rowOff>
    </xdr:from>
    <xdr:to>
      <xdr:col>52</xdr:col>
      <xdr:colOff>38100</xdr:colOff>
      <xdr:row>17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B4EB04F-CD20-8DF2-5793-D3750B1D22FE}"/>
            </a:ext>
          </a:extLst>
        </xdr:cNvPr>
        <xdr:cNvSpPr/>
      </xdr:nvSpPr>
      <xdr:spPr>
        <a:xfrm>
          <a:off x="15132048" y="1209674"/>
          <a:ext cx="5241927" cy="2752726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作成方法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1</a:t>
          </a:r>
          <a:r>
            <a:rPr kumimoji="1" lang="ja-JP" altLang="en-US" sz="1200">
              <a:latin typeface="+mn-ea"/>
              <a:ea typeface="+mn-ea"/>
            </a:rPr>
            <a:t>．氏名、①雇用期間は申請書シートより自動入力されます。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．②の出勤曜日にそれぞれ勤務時間数を、入力してください。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3</a:t>
          </a:r>
          <a:r>
            <a:rPr kumimoji="1" lang="ja-JP" altLang="en-US" sz="1200">
              <a:latin typeface="+mn-ea"/>
              <a:ea typeface="+mn-ea"/>
            </a:rPr>
            <a:t>．勤務最終月の累計を、ご確認ください。（</a:t>
          </a:r>
          <a:r>
            <a:rPr kumimoji="1" lang="en-US" altLang="ja-JP" sz="1200">
              <a:latin typeface="+mn-ea"/>
              <a:ea typeface="+mn-ea"/>
            </a:rPr>
            <a:t>250</a:t>
          </a:r>
          <a:r>
            <a:rPr kumimoji="1" lang="ja-JP" altLang="en-US" sz="1200">
              <a:latin typeface="+mn-ea"/>
              <a:ea typeface="+mn-ea"/>
            </a:rPr>
            <a:t>時間を超える場合は、申請書に雇用予算をご記入願います。）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4.</a:t>
          </a:r>
          <a:r>
            <a:rPr kumimoji="1" lang="en-US" altLang="ja-JP" sz="1200" baseline="0">
              <a:latin typeface="+mn-ea"/>
              <a:ea typeface="+mn-ea"/>
            </a:rPr>
            <a:t> </a:t>
          </a:r>
          <a:r>
            <a:rPr kumimoji="1" lang="ja-JP" altLang="en-US" sz="1200" baseline="0">
              <a:latin typeface="+mn-ea"/>
              <a:ea typeface="+mn-ea"/>
            </a:rPr>
            <a:t>記入例を参考に、③勤務態様を入力してください。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 baseline="0">
              <a:latin typeface="+mn-ea"/>
              <a:ea typeface="+mn-ea"/>
            </a:rPr>
            <a:t>.</a:t>
          </a:r>
          <a:r>
            <a:rPr kumimoji="1" lang="ja-JP" altLang="en-US" sz="1200" baseline="0">
              <a:latin typeface="+mn-ea"/>
              <a:ea typeface="+mn-ea"/>
            </a:rPr>
            <a:t>（</a:t>
          </a:r>
          <a:r>
            <a:rPr kumimoji="1" lang="en-US" altLang="ja-JP" sz="1200" baseline="0">
              <a:latin typeface="+mn-ea"/>
              <a:ea typeface="+mn-ea"/>
            </a:rPr>
            <a:t>※</a:t>
          </a:r>
          <a:r>
            <a:rPr kumimoji="1" lang="ja-JP" altLang="en-US" sz="1200" baseline="0">
              <a:latin typeface="+mn-ea"/>
              <a:ea typeface="+mn-ea"/>
            </a:rPr>
            <a:t>週の所定労働日数が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日の方のみ）年次有給休暇が</a:t>
          </a:r>
          <a:r>
            <a:rPr kumimoji="1" lang="en-US" altLang="ja-JP" sz="1200" baseline="0">
              <a:latin typeface="+mn-ea"/>
              <a:ea typeface="+mn-ea"/>
            </a:rPr>
            <a:t>10</a:t>
          </a:r>
          <a:r>
            <a:rPr kumimoji="1" lang="ja-JP" altLang="en-US" sz="1200" baseline="0">
              <a:latin typeface="+mn-ea"/>
              <a:ea typeface="+mn-ea"/>
            </a:rPr>
            <a:t>日付与され、任用期間中に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日以上の年次有給休暇を取得させる必要があります。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 baseline="0">
              <a:latin typeface="+mn-ea"/>
              <a:ea typeface="+mn-ea"/>
            </a:rPr>
            <a:t>（該当ケース：月～金に毎日</a:t>
          </a:r>
          <a:r>
            <a:rPr kumimoji="1" lang="en-US" altLang="ja-JP" sz="1200" baseline="0">
              <a:latin typeface="+mn-ea"/>
              <a:ea typeface="+mn-ea"/>
            </a:rPr>
            <a:t>1</a:t>
          </a:r>
          <a:r>
            <a:rPr kumimoji="1" lang="ja-JP" altLang="en-US" sz="1200" baseline="0">
              <a:latin typeface="+mn-ea"/>
              <a:ea typeface="+mn-ea"/>
            </a:rPr>
            <a:t>時間の勤務を割り振る場合）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カレンダーには②の時間数が自動入力されます。週によって勤務時間が変わる場合は、適宜カレンダーの勤務時間を修正してください。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34</xdr:col>
      <xdr:colOff>104775</xdr:colOff>
      <xdr:row>17</xdr:row>
      <xdr:rowOff>104777</xdr:rowOff>
    </xdr:from>
    <xdr:to>
      <xdr:col>39</xdr:col>
      <xdr:colOff>228600</xdr:colOff>
      <xdr:row>18</xdr:row>
      <xdr:rowOff>200026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CC961079-EE34-2442-3FBE-5590F29C5DD6}"/>
            </a:ext>
          </a:extLst>
        </xdr:cNvPr>
        <xdr:cNvSpPr/>
      </xdr:nvSpPr>
      <xdr:spPr>
        <a:xfrm>
          <a:off x="14973300" y="4029077"/>
          <a:ext cx="1714500" cy="333374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勤務態様記入例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111123</xdr:colOff>
      <xdr:row>5</xdr:row>
      <xdr:rowOff>161924</xdr:rowOff>
    </xdr:from>
    <xdr:to>
      <xdr:col>52</xdr:col>
      <xdr:colOff>38100</xdr:colOff>
      <xdr:row>17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CED9F83-A3AC-53C2-6267-2AC5E164CD08}"/>
            </a:ext>
          </a:extLst>
        </xdr:cNvPr>
        <xdr:cNvSpPr/>
      </xdr:nvSpPr>
      <xdr:spPr>
        <a:xfrm>
          <a:off x="15132048" y="1209674"/>
          <a:ext cx="5241927" cy="2752726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作成方法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1</a:t>
          </a:r>
          <a:r>
            <a:rPr kumimoji="1" lang="ja-JP" altLang="en-US" sz="1200">
              <a:latin typeface="+mn-ea"/>
              <a:ea typeface="+mn-ea"/>
            </a:rPr>
            <a:t>．氏名、①雇用期間は申請書シートより自動入力されます。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．②の出勤曜日にそれぞれ勤務時間数を、入力してください。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>
              <a:latin typeface="+mn-ea"/>
              <a:ea typeface="+mn-ea"/>
            </a:rPr>
            <a:t>3</a:t>
          </a:r>
          <a:r>
            <a:rPr kumimoji="1" lang="ja-JP" altLang="en-US" sz="1200">
              <a:latin typeface="+mn-ea"/>
              <a:ea typeface="+mn-ea"/>
            </a:rPr>
            <a:t>．勤務最終月の累計を、ご確認ください。（</a:t>
          </a:r>
          <a:r>
            <a:rPr kumimoji="1" lang="en-US" altLang="ja-JP" sz="1200">
              <a:latin typeface="+mn-ea"/>
              <a:ea typeface="+mn-ea"/>
            </a:rPr>
            <a:t>250</a:t>
          </a:r>
          <a:r>
            <a:rPr kumimoji="1" lang="ja-JP" altLang="en-US" sz="1200">
              <a:latin typeface="+mn-ea"/>
              <a:ea typeface="+mn-ea"/>
            </a:rPr>
            <a:t>時間を超える場合は、申請書に雇用予算をご記入願います。）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>
              <a:latin typeface="+mn-ea"/>
              <a:ea typeface="+mn-ea"/>
            </a:rPr>
            <a:t>4.</a:t>
          </a:r>
          <a:r>
            <a:rPr kumimoji="1" lang="en-US" altLang="ja-JP" sz="1200" baseline="0">
              <a:latin typeface="+mn-ea"/>
              <a:ea typeface="+mn-ea"/>
            </a:rPr>
            <a:t> </a:t>
          </a:r>
          <a:r>
            <a:rPr kumimoji="1" lang="ja-JP" altLang="en-US" sz="1200" baseline="0">
              <a:latin typeface="+mn-ea"/>
              <a:ea typeface="+mn-ea"/>
            </a:rPr>
            <a:t>記入例を参考に、③勤務態様を入力してください。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en-US" altLang="ja-JP" sz="1200" baseline="0">
              <a:latin typeface="+mn-ea"/>
              <a:ea typeface="+mn-ea"/>
            </a:rPr>
            <a:t>.</a:t>
          </a:r>
          <a:r>
            <a:rPr kumimoji="1" lang="ja-JP" altLang="en-US" sz="1200" baseline="0">
              <a:latin typeface="+mn-ea"/>
              <a:ea typeface="+mn-ea"/>
            </a:rPr>
            <a:t>（</a:t>
          </a:r>
          <a:r>
            <a:rPr kumimoji="1" lang="en-US" altLang="ja-JP" sz="1200" baseline="0">
              <a:latin typeface="+mn-ea"/>
              <a:ea typeface="+mn-ea"/>
            </a:rPr>
            <a:t>※</a:t>
          </a:r>
          <a:r>
            <a:rPr kumimoji="1" lang="ja-JP" altLang="en-US" sz="1200" baseline="0">
              <a:latin typeface="+mn-ea"/>
              <a:ea typeface="+mn-ea"/>
            </a:rPr>
            <a:t>週の所定労働日数が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日の方のみ）年次有給休暇が</a:t>
          </a:r>
          <a:r>
            <a:rPr kumimoji="1" lang="en-US" altLang="ja-JP" sz="1200" baseline="0">
              <a:latin typeface="+mn-ea"/>
              <a:ea typeface="+mn-ea"/>
            </a:rPr>
            <a:t>10</a:t>
          </a:r>
          <a:r>
            <a:rPr kumimoji="1" lang="ja-JP" altLang="en-US" sz="1200" baseline="0">
              <a:latin typeface="+mn-ea"/>
              <a:ea typeface="+mn-ea"/>
            </a:rPr>
            <a:t>日付与され、任用期間中に</a:t>
          </a:r>
          <a:r>
            <a:rPr kumimoji="1" lang="en-US" altLang="ja-JP" sz="1200" baseline="0">
              <a:latin typeface="+mn-ea"/>
              <a:ea typeface="+mn-ea"/>
            </a:rPr>
            <a:t>5</a:t>
          </a:r>
          <a:r>
            <a:rPr kumimoji="1" lang="ja-JP" altLang="en-US" sz="1200" baseline="0">
              <a:latin typeface="+mn-ea"/>
              <a:ea typeface="+mn-ea"/>
            </a:rPr>
            <a:t>日以上の年次有給休暇を取得させる必要があります。</a:t>
          </a:r>
          <a:endParaRPr kumimoji="1" lang="en-US" altLang="ja-JP" sz="1200" baseline="0"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 baseline="0">
              <a:latin typeface="+mn-ea"/>
              <a:ea typeface="+mn-ea"/>
            </a:rPr>
            <a:t>（該当ケース：月～金に毎日</a:t>
          </a:r>
          <a:r>
            <a:rPr kumimoji="1" lang="en-US" altLang="ja-JP" sz="1200" baseline="0">
              <a:latin typeface="+mn-ea"/>
              <a:ea typeface="+mn-ea"/>
            </a:rPr>
            <a:t>1</a:t>
          </a:r>
          <a:r>
            <a:rPr kumimoji="1" lang="ja-JP" altLang="en-US" sz="1200" baseline="0">
              <a:latin typeface="+mn-ea"/>
              <a:ea typeface="+mn-ea"/>
            </a:rPr>
            <a:t>時間の勤務を割り振る場合）</a:t>
          </a: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400"/>
            </a:lnSpc>
          </a:pPr>
          <a:endParaRPr kumimoji="1" lang="en-US" altLang="ja-JP" sz="1200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カレンダーには②の時間数が自動入力されます。週によって勤務時間が変わる場合は、適宜カレンダーの勤務時間を修正してください。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34</xdr:col>
      <xdr:colOff>104775</xdr:colOff>
      <xdr:row>17</xdr:row>
      <xdr:rowOff>104777</xdr:rowOff>
    </xdr:from>
    <xdr:to>
      <xdr:col>39</xdr:col>
      <xdr:colOff>228600</xdr:colOff>
      <xdr:row>18</xdr:row>
      <xdr:rowOff>200026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DB22AACA-7361-F4C5-846E-F8AD52F47C41}"/>
            </a:ext>
          </a:extLst>
        </xdr:cNvPr>
        <xdr:cNvSpPr/>
      </xdr:nvSpPr>
      <xdr:spPr>
        <a:xfrm>
          <a:off x="14973300" y="4029077"/>
          <a:ext cx="1714500" cy="333374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勤務態様記入例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_&#20154;&#20107;&#20418;\02_&#20219;&#20813;&#38306;&#20418;&#65288;&#38750;&#24120;&#21220;&#65289;\&#29305;&#20219;&#25945;&#21729;&#31561;\&#65288;&#27096;&#24335;&#65289;&#21220;&#21209;&#20104;&#23450;&#34920;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務予定表  (2019)"/>
    </sheetNames>
    <sheetDataSet>
      <sheetData sheetId="0">
        <row r="10">
          <cell r="A10" t="str">
            <v>祝日・休日</v>
          </cell>
          <cell r="B10" t="str">
            <v>名称（メモ用）</v>
          </cell>
        </row>
        <row r="11">
          <cell r="A11">
            <v>43584</v>
          </cell>
          <cell r="B11" t="str">
            <v>昭和の日</v>
          </cell>
        </row>
        <row r="12">
          <cell r="A12">
            <v>43585</v>
          </cell>
          <cell r="B12" t="str">
            <v>国民の休日</v>
          </cell>
        </row>
        <row r="13">
          <cell r="A13">
            <v>43586</v>
          </cell>
          <cell r="B13" t="str">
            <v>即位日</v>
          </cell>
        </row>
        <row r="14">
          <cell r="A14">
            <v>43587</v>
          </cell>
          <cell r="B14" t="str">
            <v>国民の休日</v>
          </cell>
        </row>
        <row r="15">
          <cell r="A15">
            <v>43588</v>
          </cell>
          <cell r="B15" t="str">
            <v>憲法記念日</v>
          </cell>
        </row>
        <row r="16">
          <cell r="A16">
            <v>43589</v>
          </cell>
          <cell r="B16" t="str">
            <v>みどりの日</v>
          </cell>
        </row>
        <row r="17">
          <cell r="A17">
            <v>43590</v>
          </cell>
          <cell r="B17" t="str">
            <v>こどもの日</v>
          </cell>
        </row>
        <row r="18">
          <cell r="A18">
            <v>43591</v>
          </cell>
          <cell r="B18" t="str">
            <v>振替休日</v>
          </cell>
        </row>
        <row r="19">
          <cell r="A19">
            <v>43661</v>
          </cell>
          <cell r="B19" t="str">
            <v>海の日</v>
          </cell>
        </row>
        <row r="20">
          <cell r="A20">
            <v>43688</v>
          </cell>
          <cell r="B20" t="str">
            <v>山の日</v>
          </cell>
        </row>
        <row r="21">
          <cell r="A21">
            <v>43689</v>
          </cell>
          <cell r="B21" t="str">
            <v>振替休日</v>
          </cell>
        </row>
        <row r="22">
          <cell r="A22">
            <v>43693</v>
          </cell>
          <cell r="B22" t="str">
            <v>夏季一斉休日</v>
          </cell>
        </row>
        <row r="23">
          <cell r="A23">
            <v>43724</v>
          </cell>
          <cell r="B23" t="str">
            <v>敬老の日</v>
          </cell>
        </row>
        <row r="24">
          <cell r="A24">
            <v>43731</v>
          </cell>
          <cell r="B24" t="str">
            <v>秋分の日</v>
          </cell>
        </row>
        <row r="25">
          <cell r="A25">
            <v>43752</v>
          </cell>
          <cell r="B25" t="str">
            <v>体育の日</v>
          </cell>
        </row>
        <row r="26">
          <cell r="A26">
            <v>43760</v>
          </cell>
          <cell r="B26" t="str">
            <v>即位式典</v>
          </cell>
        </row>
        <row r="27">
          <cell r="A27">
            <v>43772</v>
          </cell>
          <cell r="B27" t="str">
            <v>文化の日</v>
          </cell>
        </row>
        <row r="28">
          <cell r="A28">
            <v>43773</v>
          </cell>
          <cell r="B28" t="str">
            <v>振替休日</v>
          </cell>
        </row>
        <row r="29">
          <cell r="A29">
            <v>43792</v>
          </cell>
          <cell r="B29" t="str">
            <v>勤労感謝の日</v>
          </cell>
        </row>
        <row r="30">
          <cell r="A30">
            <v>43828</v>
          </cell>
          <cell r="B30" t="str">
            <v>年末年始</v>
          </cell>
        </row>
        <row r="31">
          <cell r="A31">
            <v>43829</v>
          </cell>
          <cell r="B31" t="str">
            <v>年末年始</v>
          </cell>
        </row>
        <row r="32">
          <cell r="A32">
            <v>43830</v>
          </cell>
          <cell r="B32" t="str">
            <v>年末年始</v>
          </cell>
        </row>
        <row r="33">
          <cell r="A33">
            <v>43831</v>
          </cell>
          <cell r="B33" t="str">
            <v>年末年始</v>
          </cell>
        </row>
        <row r="34">
          <cell r="A34">
            <v>43832</v>
          </cell>
          <cell r="B34" t="str">
            <v>年末年始</v>
          </cell>
        </row>
        <row r="35">
          <cell r="A35">
            <v>43833</v>
          </cell>
          <cell r="B35" t="str">
            <v>年末年始</v>
          </cell>
        </row>
        <row r="36">
          <cell r="A36">
            <v>43843</v>
          </cell>
          <cell r="B36" t="str">
            <v>成人の日</v>
          </cell>
        </row>
        <row r="37">
          <cell r="A37">
            <v>43872</v>
          </cell>
          <cell r="B37" t="str">
            <v>建国記念日</v>
          </cell>
        </row>
        <row r="38">
          <cell r="A38">
            <v>43884</v>
          </cell>
          <cell r="B38" t="str">
            <v>天皇誕生日</v>
          </cell>
        </row>
        <row r="39">
          <cell r="A39">
            <v>43885</v>
          </cell>
          <cell r="B39" t="str">
            <v>天皇誕生日の振替休日</v>
          </cell>
        </row>
        <row r="40">
          <cell r="A40">
            <v>43910</v>
          </cell>
          <cell r="B40" t="str">
            <v>春分の日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E153-32DC-418B-AACA-FD347E68D6F4}">
  <sheetPr codeName="Sheet9">
    <tabColor theme="9"/>
    <pageSetUpPr fitToPage="1"/>
  </sheetPr>
  <dimension ref="A1:N38"/>
  <sheetViews>
    <sheetView showGridLines="0" showZeros="0" view="pageBreakPreview" zoomScaleNormal="100" zoomScaleSheetLayoutView="100" workbookViewId="0">
      <selection activeCell="N14" sqref="N14"/>
    </sheetView>
  </sheetViews>
  <sheetFormatPr defaultRowHeight="12"/>
  <cols>
    <col min="1" max="1" width="1.375" style="7" customWidth="1"/>
    <col min="2" max="2" width="11.875" style="7" customWidth="1"/>
    <col min="3" max="3" width="11" style="7" customWidth="1"/>
    <col min="4" max="4" width="10.125" style="7" customWidth="1"/>
    <col min="5" max="5" width="11.625" style="7" customWidth="1"/>
    <col min="6" max="6" width="6.625" style="7" customWidth="1"/>
    <col min="7" max="7" width="13.625" style="7" customWidth="1"/>
    <col min="8" max="8" width="6.625" style="7" customWidth="1"/>
    <col min="9" max="9" width="8.625" style="7" customWidth="1"/>
    <col min="10" max="10" width="11.625" style="7" customWidth="1"/>
    <col min="11" max="11" width="0.875" style="7" customWidth="1"/>
    <col min="12" max="12" width="4.375" style="7" customWidth="1"/>
    <col min="13" max="16384" width="9" style="7"/>
  </cols>
  <sheetData>
    <row r="1" spans="1:14">
      <c r="H1" s="10"/>
      <c r="I1" s="23" t="s">
        <v>0</v>
      </c>
      <c r="J1" s="24">
        <v>1</v>
      </c>
    </row>
    <row r="2" spans="1:14" ht="17.25" customHeight="1">
      <c r="H2" s="7" t="s">
        <v>2</v>
      </c>
      <c r="I2" s="196">
        <v>45387</v>
      </c>
      <c r="J2" s="197"/>
    </row>
    <row r="3" spans="1:14" ht="26.25" customHeight="1">
      <c r="D3" s="15" t="s">
        <v>3</v>
      </c>
      <c r="I3" s="13"/>
      <c r="J3" s="14"/>
      <c r="N3" s="22"/>
    </row>
    <row r="4" spans="1:14" ht="26.25" customHeight="1">
      <c r="B4" s="7" t="s">
        <v>4</v>
      </c>
      <c r="D4" s="15"/>
      <c r="I4" s="13"/>
      <c r="J4" s="14"/>
      <c r="M4" s="22"/>
    </row>
    <row r="5" spans="1:14" ht="18.75" customHeight="1">
      <c r="D5" s="15"/>
      <c r="G5" s="7" t="s">
        <v>38</v>
      </c>
      <c r="H5" s="198" t="s">
        <v>42</v>
      </c>
      <c r="I5" s="199"/>
      <c r="J5" s="200"/>
    </row>
    <row r="6" spans="1:14" ht="10.5" customHeight="1">
      <c r="D6" s="15"/>
      <c r="H6" s="8"/>
      <c r="I6" s="14"/>
      <c r="J6" s="14"/>
    </row>
    <row r="7" spans="1:14" ht="18.75" customHeight="1">
      <c r="G7" s="7" t="s">
        <v>5</v>
      </c>
      <c r="H7" s="34" t="s">
        <v>30</v>
      </c>
      <c r="I7" s="198" t="s">
        <v>36</v>
      </c>
      <c r="J7" s="200"/>
      <c r="M7" s="36" t="s">
        <v>43</v>
      </c>
    </row>
    <row r="8" spans="1:14" ht="19.5" customHeight="1">
      <c r="B8" s="7" t="s">
        <v>19</v>
      </c>
      <c r="H8" s="8"/>
      <c r="I8" s="8"/>
      <c r="J8" s="14"/>
      <c r="M8" s="65" t="s">
        <v>44</v>
      </c>
    </row>
    <row r="9" spans="1:14" ht="19.5" customHeight="1">
      <c r="B9" s="7" t="s">
        <v>20</v>
      </c>
      <c r="H9" s="8"/>
      <c r="I9" s="8"/>
      <c r="J9" s="14"/>
      <c r="M9" s="36" t="s">
        <v>46</v>
      </c>
    </row>
    <row r="10" spans="1:14" ht="19.5" customHeight="1" thickBot="1">
      <c r="J10" s="12"/>
    </row>
    <row r="11" spans="1:14" ht="29.25" customHeight="1" thickBot="1">
      <c r="B11" s="201" t="s">
        <v>39</v>
      </c>
      <c r="C11" s="202"/>
      <c r="D11" s="202"/>
      <c r="E11" s="203"/>
      <c r="F11" s="16" t="s">
        <v>6</v>
      </c>
      <c r="G11" s="16" t="s">
        <v>7</v>
      </c>
      <c r="H11" s="32" t="s">
        <v>8</v>
      </c>
      <c r="I11" s="164" t="s">
        <v>41</v>
      </c>
      <c r="J11" s="204"/>
      <c r="K11" s="7" t="e">
        <f>INDEX(#REF!,MATCH($J$1,#REF!,0))</f>
        <v>#REF!</v>
      </c>
    </row>
    <row r="12" spans="1:14" ht="21" customHeight="1" thickBot="1">
      <c r="B12" s="33" t="s">
        <v>21</v>
      </c>
      <c r="C12" s="171" t="s">
        <v>35</v>
      </c>
      <c r="D12" s="171"/>
      <c r="E12" s="172"/>
      <c r="F12" s="175" t="s">
        <v>34</v>
      </c>
      <c r="G12" s="180">
        <v>36743</v>
      </c>
      <c r="H12" s="205">
        <v>24</v>
      </c>
      <c r="I12" s="208" t="s">
        <v>24</v>
      </c>
      <c r="J12" s="208"/>
    </row>
    <row r="13" spans="1:14" ht="21" customHeight="1" thickBot="1">
      <c r="B13" s="33" t="s">
        <v>40</v>
      </c>
      <c r="C13" s="168" t="s">
        <v>31</v>
      </c>
      <c r="D13" s="168"/>
      <c r="E13" s="169"/>
      <c r="F13" s="176"/>
      <c r="G13" s="181"/>
      <c r="H13" s="206"/>
      <c r="I13" s="209"/>
      <c r="J13" s="209"/>
      <c r="M13" s="36" t="s">
        <v>71</v>
      </c>
    </row>
    <row r="14" spans="1:14" ht="21" customHeight="1" thickBot="1">
      <c r="A14" s="8"/>
      <c r="B14" s="31" t="s">
        <v>23</v>
      </c>
      <c r="C14" s="170">
        <v>12345678</v>
      </c>
      <c r="D14" s="171"/>
      <c r="E14" s="172"/>
      <c r="F14" s="176"/>
      <c r="G14" s="181"/>
      <c r="H14" s="206"/>
      <c r="I14" s="209"/>
      <c r="J14" s="209"/>
      <c r="M14" s="36" t="s">
        <v>87</v>
      </c>
    </row>
    <row r="15" spans="1:14" ht="21" customHeight="1" thickBot="1">
      <c r="A15" s="8"/>
      <c r="B15" s="151" t="s">
        <v>78</v>
      </c>
      <c r="C15" s="170" t="s">
        <v>79</v>
      </c>
      <c r="D15" s="171"/>
      <c r="E15" s="172"/>
      <c r="F15" s="177"/>
      <c r="G15" s="182"/>
      <c r="H15" s="207"/>
      <c r="I15" s="210"/>
      <c r="J15" s="210"/>
      <c r="M15" s="36" t="s">
        <v>75</v>
      </c>
    </row>
    <row r="16" spans="1:14" ht="22.5" customHeight="1" thickBot="1">
      <c r="A16" s="8"/>
      <c r="B16" s="164" t="s">
        <v>9</v>
      </c>
      <c r="C16" s="165"/>
      <c r="D16" s="165"/>
      <c r="E16" s="165"/>
      <c r="F16" s="165"/>
      <c r="G16" s="165"/>
      <c r="H16" s="165"/>
      <c r="I16" s="165"/>
      <c r="J16" s="166"/>
      <c r="M16" s="36" t="s">
        <v>76</v>
      </c>
    </row>
    <row r="17" spans="1:13" ht="31.5" customHeight="1" thickBot="1">
      <c r="A17" s="9"/>
      <c r="B17" s="167" t="s">
        <v>10</v>
      </c>
      <c r="C17" s="165"/>
      <c r="D17" s="165"/>
      <c r="E17" s="165"/>
      <c r="F17" s="165"/>
      <c r="G17" s="165"/>
      <c r="H17" s="165"/>
      <c r="I17" s="165"/>
      <c r="J17" s="166"/>
    </row>
    <row r="18" spans="1:13" ht="22.5" customHeight="1" thickBot="1">
      <c r="A18" s="8"/>
      <c r="B18" s="183" t="s">
        <v>11</v>
      </c>
      <c r="C18" s="184"/>
      <c r="D18" s="184"/>
      <c r="E18" s="184"/>
      <c r="F18" s="184"/>
      <c r="G18" s="184"/>
      <c r="H18" s="184"/>
      <c r="I18" s="184"/>
      <c r="J18" s="185"/>
      <c r="L18" s="12"/>
    </row>
    <row r="19" spans="1:13" ht="31.5" customHeight="1" thickBot="1">
      <c r="A19" s="8"/>
      <c r="B19" s="173" t="s">
        <v>37</v>
      </c>
      <c r="C19" s="174"/>
      <c r="D19" s="174"/>
      <c r="E19" s="171"/>
      <c r="F19" s="171"/>
      <c r="G19" s="171"/>
      <c r="H19" s="171"/>
      <c r="I19" s="171"/>
      <c r="J19" s="172"/>
      <c r="M19" s="22"/>
    </row>
    <row r="20" spans="1:13" ht="22.5" customHeight="1" thickBot="1">
      <c r="B20" s="183" t="s">
        <v>12</v>
      </c>
      <c r="C20" s="184"/>
      <c r="D20" s="184"/>
      <c r="E20" s="184"/>
      <c r="F20" s="184"/>
      <c r="G20" s="184"/>
      <c r="H20" s="184"/>
      <c r="I20" s="184"/>
      <c r="J20" s="185"/>
      <c r="M20" s="22"/>
    </row>
    <row r="21" spans="1:13" ht="31.5" customHeight="1" thickBot="1">
      <c r="B21" s="178">
        <v>45773</v>
      </c>
      <c r="C21" s="179"/>
      <c r="D21" s="179"/>
      <c r="E21" s="19" t="s">
        <v>18</v>
      </c>
      <c r="F21" s="162">
        <v>45930</v>
      </c>
      <c r="G21" s="163"/>
      <c r="H21" s="163"/>
      <c r="I21" s="17"/>
      <c r="J21" s="18"/>
      <c r="M21" s="36"/>
    </row>
    <row r="22" spans="1:13" ht="30" customHeight="1" thickBot="1">
      <c r="B22" s="186" t="s">
        <v>83</v>
      </c>
      <c r="C22" s="187"/>
      <c r="D22" s="187"/>
      <c r="E22" s="187"/>
      <c r="F22" s="187"/>
      <c r="G22" s="187"/>
      <c r="H22" s="187"/>
      <c r="I22" s="187"/>
      <c r="J22" s="187"/>
    </row>
    <row r="23" spans="1:13" ht="15.75" customHeight="1" thickBot="1">
      <c r="B23" s="192" t="s">
        <v>49</v>
      </c>
      <c r="C23" s="193"/>
      <c r="D23" s="194" t="s">
        <v>50</v>
      </c>
      <c r="E23" s="195"/>
      <c r="F23" s="193"/>
      <c r="G23" s="194" t="s">
        <v>51</v>
      </c>
      <c r="H23" s="195"/>
      <c r="I23" s="195"/>
      <c r="J23" s="193"/>
    </row>
    <row r="24" spans="1:13" ht="29.25" customHeight="1" thickBot="1">
      <c r="B24" s="188"/>
      <c r="C24" s="189"/>
      <c r="D24" s="190"/>
      <c r="E24" s="191"/>
      <c r="F24" s="189"/>
      <c r="G24" s="190"/>
      <c r="H24" s="191"/>
      <c r="I24" s="191"/>
      <c r="J24" s="189"/>
    </row>
    <row r="29" spans="1:13">
      <c r="B29" s="8"/>
    </row>
    <row r="30" spans="1:13">
      <c r="B30" s="8"/>
    </row>
    <row r="31" spans="1:13">
      <c r="B31" s="8"/>
    </row>
    <row r="32" spans="1:13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mergeCells count="27">
    <mergeCell ref="I2:J2"/>
    <mergeCell ref="H5:J5"/>
    <mergeCell ref="I7:J7"/>
    <mergeCell ref="B11:E11"/>
    <mergeCell ref="I11:J11"/>
    <mergeCell ref="B22:J22"/>
    <mergeCell ref="B18:J18"/>
    <mergeCell ref="B24:C24"/>
    <mergeCell ref="D24:F24"/>
    <mergeCell ref="G24:J24"/>
    <mergeCell ref="B23:C23"/>
    <mergeCell ref="D23:F23"/>
    <mergeCell ref="G23:J23"/>
    <mergeCell ref="F21:H21"/>
    <mergeCell ref="B16:J16"/>
    <mergeCell ref="B17:J17"/>
    <mergeCell ref="C13:E13"/>
    <mergeCell ref="C15:E15"/>
    <mergeCell ref="B19:J19"/>
    <mergeCell ref="F12:F15"/>
    <mergeCell ref="C12:E12"/>
    <mergeCell ref="B21:D21"/>
    <mergeCell ref="G12:G15"/>
    <mergeCell ref="B20:J20"/>
    <mergeCell ref="C14:E14"/>
    <mergeCell ref="H12:H15"/>
    <mergeCell ref="I12:J15"/>
  </mergeCells>
  <phoneticPr fontId="2"/>
  <conditionalFormatting sqref="B19:D19">
    <cfRule type="cellIs" dxfId="233" priority="2" stopIfTrue="1" operator="between">
      <formula>43586</formula>
      <formula>43830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 alignWithMargins="0"/>
  <rowBreaks count="1" manualBreakCount="1">
    <brk id="1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E0D4-C3BD-4C09-90D8-6B3C9EE30AA5}">
  <sheetPr codeName="Sheet7">
    <tabColor rgb="FFFFFF00"/>
    <pageSetUpPr fitToPage="1"/>
  </sheetPr>
  <dimension ref="A1:Z36"/>
  <sheetViews>
    <sheetView showGridLines="0" showZeros="0" tabSelected="1" view="pageBreakPreview" zoomScaleNormal="100" zoomScaleSheetLayoutView="100" workbookViewId="0">
      <selection activeCell="I2" sqref="I2:J2"/>
    </sheetView>
  </sheetViews>
  <sheetFormatPr defaultRowHeight="12"/>
  <cols>
    <col min="1" max="1" width="1.375" style="7" customWidth="1"/>
    <col min="2" max="2" width="11.875" style="7" customWidth="1"/>
    <col min="3" max="3" width="11" style="7" customWidth="1"/>
    <col min="4" max="6" width="10.125" style="7" customWidth="1"/>
    <col min="7" max="7" width="15" style="7" customWidth="1"/>
    <col min="8" max="8" width="9.125" style="7" customWidth="1"/>
    <col min="9" max="10" width="7" style="7" customWidth="1"/>
    <col min="11" max="11" width="0.875" style="7" customWidth="1"/>
    <col min="12" max="12" width="4.375" style="7" customWidth="1"/>
    <col min="13" max="16384" width="9" style="7"/>
  </cols>
  <sheetData>
    <row r="1" spans="1:23">
      <c r="H1" s="10"/>
      <c r="I1" s="23" t="s">
        <v>0</v>
      </c>
      <c r="J1" s="24">
        <v>1</v>
      </c>
    </row>
    <row r="2" spans="1:23" ht="18.75" customHeight="1">
      <c r="H2" s="7" t="s">
        <v>2</v>
      </c>
      <c r="I2" s="240"/>
      <c r="J2" s="241"/>
    </row>
    <row r="3" spans="1:23" ht="25.5" customHeight="1">
      <c r="D3" s="15" t="s">
        <v>3</v>
      </c>
      <c r="I3" s="13"/>
      <c r="J3" s="14"/>
    </row>
    <row r="4" spans="1:23" ht="25.5" customHeight="1">
      <c r="B4" s="7" t="s">
        <v>4</v>
      </c>
      <c r="D4" s="15"/>
      <c r="I4" s="13"/>
      <c r="J4" s="14"/>
      <c r="M4" s="22"/>
    </row>
    <row r="5" spans="1:23" ht="19.5" customHeight="1">
      <c r="D5" s="15"/>
      <c r="G5" s="7" t="s">
        <v>38</v>
      </c>
      <c r="H5" s="242"/>
      <c r="I5" s="243"/>
      <c r="J5" s="244"/>
    </row>
    <row r="6" spans="1:23" ht="10.5" customHeight="1">
      <c r="D6" s="15"/>
      <c r="H6" s="8"/>
      <c r="I6" s="14"/>
      <c r="J6" s="14"/>
    </row>
    <row r="7" spans="1:23" ht="19.5" customHeight="1">
      <c r="G7" s="7" t="s">
        <v>5</v>
      </c>
      <c r="H7" s="35"/>
      <c r="I7" s="242"/>
      <c r="J7" s="244"/>
      <c r="M7" s="36" t="s">
        <v>43</v>
      </c>
    </row>
    <row r="8" spans="1:23" ht="19.5" customHeight="1">
      <c r="B8" s="7" t="s">
        <v>19</v>
      </c>
      <c r="H8" s="8"/>
      <c r="I8" s="8"/>
      <c r="J8" s="14"/>
      <c r="M8" s="65" t="s">
        <v>44</v>
      </c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ht="19.5" customHeight="1">
      <c r="B9" s="7" t="s">
        <v>20</v>
      </c>
      <c r="H9" s="8"/>
      <c r="I9" s="8"/>
      <c r="J9" s="14"/>
      <c r="M9" s="65" t="s">
        <v>88</v>
      </c>
    </row>
    <row r="10" spans="1:23" ht="19.5" customHeight="1" thickBot="1">
      <c r="J10" s="12"/>
    </row>
    <row r="11" spans="1:23" ht="24" customHeight="1" thickBot="1">
      <c r="B11" s="201" t="s">
        <v>39</v>
      </c>
      <c r="C11" s="202"/>
      <c r="D11" s="202"/>
      <c r="E11" s="203"/>
      <c r="F11" s="16" t="s">
        <v>6</v>
      </c>
      <c r="G11" s="16" t="s">
        <v>7</v>
      </c>
      <c r="H11" s="32" t="s">
        <v>8</v>
      </c>
      <c r="I11" s="164" t="s">
        <v>41</v>
      </c>
      <c r="J11" s="204"/>
      <c r="K11" s="7" t="e">
        <f>INDEX(#REF!,MATCH($J$1,#REF!,0))</f>
        <v>#REF!</v>
      </c>
    </row>
    <row r="12" spans="1:23" ht="21" customHeight="1" thickBot="1">
      <c r="B12" s="33" t="s">
        <v>21</v>
      </c>
      <c r="C12" s="238"/>
      <c r="D12" s="238"/>
      <c r="E12" s="238"/>
      <c r="F12" s="214"/>
      <c r="G12" s="246"/>
      <c r="H12" s="211"/>
      <c r="I12" s="214"/>
      <c r="J12" s="214"/>
    </row>
    <row r="13" spans="1:23" ht="21" customHeight="1" thickBot="1">
      <c r="B13" s="33" t="s">
        <v>40</v>
      </c>
      <c r="C13" s="245"/>
      <c r="D13" s="245"/>
      <c r="E13" s="245"/>
      <c r="F13" s="215"/>
      <c r="G13" s="247"/>
      <c r="H13" s="212"/>
      <c r="I13" s="215"/>
      <c r="J13" s="215"/>
      <c r="M13" s="36" t="s">
        <v>71</v>
      </c>
    </row>
    <row r="14" spans="1:23" ht="21" customHeight="1" thickBot="1">
      <c r="A14" s="8"/>
      <c r="B14" s="31" t="s">
        <v>85</v>
      </c>
      <c r="C14" s="237"/>
      <c r="D14" s="238"/>
      <c r="E14" s="239"/>
      <c r="F14" s="215"/>
      <c r="G14" s="247"/>
      <c r="H14" s="212"/>
      <c r="I14" s="215"/>
      <c r="J14" s="215"/>
      <c r="M14" s="36" t="s">
        <v>87</v>
      </c>
    </row>
    <row r="15" spans="1:23" ht="21" customHeight="1" thickBot="1">
      <c r="A15" s="8"/>
      <c r="B15" s="151" t="s">
        <v>78</v>
      </c>
      <c r="C15" s="298"/>
      <c r="D15" s="218"/>
      <c r="E15" s="219"/>
      <c r="F15" s="216"/>
      <c r="G15" s="248"/>
      <c r="H15" s="213"/>
      <c r="I15" s="216"/>
      <c r="J15" s="216"/>
      <c r="M15" s="36" t="s">
        <v>75</v>
      </c>
    </row>
    <row r="16" spans="1:23" ht="22.5" customHeight="1" thickBot="1">
      <c r="A16" s="8"/>
      <c r="B16" s="164" t="s">
        <v>9</v>
      </c>
      <c r="C16" s="165"/>
      <c r="D16" s="165"/>
      <c r="E16" s="165"/>
      <c r="F16" s="165"/>
      <c r="G16" s="165"/>
      <c r="H16" s="165"/>
      <c r="I16" s="165"/>
      <c r="J16" s="166"/>
      <c r="M16" s="36" t="s">
        <v>84</v>
      </c>
    </row>
    <row r="17" spans="1:26" ht="27" customHeight="1" thickBot="1">
      <c r="A17" s="9"/>
      <c r="B17" s="167" t="s">
        <v>10</v>
      </c>
      <c r="C17" s="165"/>
      <c r="D17" s="165"/>
      <c r="E17" s="165"/>
      <c r="F17" s="165"/>
      <c r="G17" s="165"/>
      <c r="H17" s="165"/>
      <c r="I17" s="165"/>
      <c r="J17" s="166"/>
    </row>
    <row r="18" spans="1:26" ht="22.5" customHeight="1" thickBot="1">
      <c r="A18" s="8"/>
      <c r="B18" s="183" t="s">
        <v>11</v>
      </c>
      <c r="C18" s="184"/>
      <c r="D18" s="184"/>
      <c r="E18" s="184"/>
      <c r="F18" s="184"/>
      <c r="G18" s="184"/>
      <c r="H18" s="184"/>
      <c r="I18" s="184"/>
      <c r="J18" s="185"/>
      <c r="L18" s="12"/>
      <c r="M18" s="22"/>
    </row>
    <row r="19" spans="1:26" ht="32.25" customHeight="1" thickBot="1">
      <c r="A19" s="8"/>
      <c r="B19" s="230"/>
      <c r="C19" s="231"/>
      <c r="D19" s="231"/>
      <c r="E19" s="232"/>
      <c r="F19" s="232"/>
      <c r="G19" s="232"/>
      <c r="H19" s="232"/>
      <c r="I19" s="232"/>
      <c r="J19" s="233"/>
      <c r="M19" s="22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4" customHeight="1" thickBot="1">
      <c r="B20" s="183" t="s">
        <v>12</v>
      </c>
      <c r="C20" s="184"/>
      <c r="D20" s="184"/>
      <c r="E20" s="184"/>
      <c r="F20" s="184"/>
      <c r="G20" s="184"/>
      <c r="H20" s="184"/>
      <c r="I20" s="184"/>
      <c r="J20" s="18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32.25" customHeight="1" thickBot="1">
      <c r="B21" s="234"/>
      <c r="C21" s="235"/>
      <c r="D21" s="235"/>
      <c r="E21" s="19" t="s">
        <v>18</v>
      </c>
      <c r="F21" s="236"/>
      <c r="G21" s="236"/>
      <c r="H21" s="236"/>
      <c r="I21" s="17"/>
      <c r="J21" s="18"/>
    </row>
    <row r="22" spans="1:26" ht="23.25" customHeight="1" thickBot="1">
      <c r="B22" s="186" t="s">
        <v>82</v>
      </c>
      <c r="C22" s="187"/>
      <c r="D22" s="187"/>
      <c r="E22" s="187"/>
      <c r="F22" s="187"/>
      <c r="G22" s="187"/>
      <c r="H22" s="187"/>
      <c r="I22" s="187"/>
      <c r="J22" s="187"/>
    </row>
    <row r="23" spans="1:26" ht="15.75" customHeight="1" thickBot="1">
      <c r="B23" s="192" t="s">
        <v>49</v>
      </c>
      <c r="C23" s="193"/>
      <c r="D23" s="194" t="s">
        <v>50</v>
      </c>
      <c r="E23" s="195"/>
      <c r="F23" s="193"/>
      <c r="G23" s="194" t="s">
        <v>51</v>
      </c>
      <c r="H23" s="195"/>
      <c r="I23" s="195"/>
      <c r="J23" s="193"/>
    </row>
    <row r="24" spans="1:26" ht="32.25" customHeight="1" thickBot="1">
      <c r="B24" s="223"/>
      <c r="C24" s="224"/>
      <c r="D24" s="225"/>
      <c r="E24" s="226"/>
      <c r="F24" s="224"/>
      <c r="G24" s="225"/>
      <c r="H24" s="226"/>
      <c r="I24" s="226"/>
      <c r="J24" s="224"/>
    </row>
    <row r="25" spans="1:26" ht="16.5" customHeight="1">
      <c r="B25" s="227" t="s">
        <v>13</v>
      </c>
      <c r="C25" s="228"/>
      <c r="D25" s="228"/>
      <c r="E25" s="228"/>
      <c r="F25" s="228"/>
      <c r="G25" s="228"/>
      <c r="H25" s="228"/>
      <c r="I25" s="228"/>
      <c r="J25" s="229"/>
    </row>
    <row r="26" spans="1:26" ht="45" customHeight="1" thickBot="1">
      <c r="B26" s="220"/>
      <c r="C26" s="221"/>
      <c r="D26" s="221"/>
      <c r="E26" s="221"/>
      <c r="F26" s="221"/>
      <c r="G26" s="221"/>
      <c r="H26" s="221"/>
      <c r="I26" s="221"/>
      <c r="J26" s="222"/>
    </row>
    <row r="27" spans="1:26">
      <c r="B27" s="8"/>
    </row>
    <row r="28" spans="1:26">
      <c r="B28" s="8"/>
    </row>
    <row r="29" spans="1:26">
      <c r="B29" s="8"/>
    </row>
    <row r="30" spans="1:26">
      <c r="B30" s="8"/>
    </row>
    <row r="31" spans="1:26">
      <c r="B31" s="8"/>
    </row>
    <row r="32" spans="1:26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</sheetData>
  <mergeCells count="29">
    <mergeCell ref="B20:J20"/>
    <mergeCell ref="B21:D21"/>
    <mergeCell ref="F21:H21"/>
    <mergeCell ref="C14:E14"/>
    <mergeCell ref="I2:J2"/>
    <mergeCell ref="H5:J5"/>
    <mergeCell ref="I7:J7"/>
    <mergeCell ref="B11:E11"/>
    <mergeCell ref="I11:J11"/>
    <mergeCell ref="C13:E13"/>
    <mergeCell ref="C12:E12"/>
    <mergeCell ref="F12:F15"/>
    <mergeCell ref="G12:G15"/>
    <mergeCell ref="H12:H15"/>
    <mergeCell ref="I12:J15"/>
    <mergeCell ref="C15:E15"/>
    <mergeCell ref="B26:J26"/>
    <mergeCell ref="B24:C24"/>
    <mergeCell ref="D24:F24"/>
    <mergeCell ref="G24:J24"/>
    <mergeCell ref="B22:J22"/>
    <mergeCell ref="B23:C23"/>
    <mergeCell ref="D23:F23"/>
    <mergeCell ref="G23:J23"/>
    <mergeCell ref="B25:J25"/>
    <mergeCell ref="B16:J16"/>
    <mergeCell ref="B17:J17"/>
    <mergeCell ref="B18:J18"/>
    <mergeCell ref="B19:J19"/>
  </mergeCells>
  <phoneticPr fontId="2"/>
  <conditionalFormatting sqref="B19:D19">
    <cfRule type="cellIs" dxfId="232" priority="1" stopIfTrue="1" operator="between">
      <formula>43586</formula>
      <formula>43830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 alignWithMargins="0"/>
  <rowBreaks count="1" manualBreakCount="1">
    <brk id="1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0847-05F6-4EA0-8433-816FB493C6D7}">
  <sheetPr>
    <tabColor rgb="FFFED0F2"/>
    <pageSetUpPr fitToPage="1"/>
  </sheetPr>
  <dimension ref="A1:BC48"/>
  <sheetViews>
    <sheetView zoomScaleNormal="100" workbookViewId="0">
      <selection activeCell="AG24" sqref="AG24"/>
    </sheetView>
  </sheetViews>
  <sheetFormatPr defaultRowHeight="13.5"/>
  <cols>
    <col min="1" max="1" width="25.5" style="136" bestFit="1" customWidth="1"/>
    <col min="2" max="32" width="4.625" style="136" customWidth="1"/>
    <col min="33" max="33" width="13.125" style="136" customWidth="1"/>
    <col min="34" max="34" width="13.125" style="137" customWidth="1"/>
    <col min="35" max="36" width="2" style="78" customWidth="1"/>
    <col min="37" max="37" width="8.625" style="78" customWidth="1"/>
    <col min="38" max="40" width="4.125" style="78" customWidth="1"/>
    <col min="41" max="42" width="4.625" style="78" customWidth="1"/>
    <col min="43" max="53" width="3.75" style="78" customWidth="1"/>
    <col min="54" max="16384" width="9" style="78"/>
  </cols>
  <sheetData>
    <row r="1" spans="1:38" ht="18" customHeight="1">
      <c r="A1" s="259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75"/>
      <c r="R1" s="76"/>
      <c r="S1" s="76"/>
      <c r="T1" s="76"/>
      <c r="U1" s="76"/>
      <c r="V1" s="76"/>
      <c r="W1" s="76"/>
      <c r="X1" s="76"/>
      <c r="Y1" s="76"/>
      <c r="Z1" s="76"/>
      <c r="AA1" s="79"/>
      <c r="AB1" s="79"/>
      <c r="AC1" s="79"/>
      <c r="AD1" s="79"/>
      <c r="AE1" s="79"/>
      <c r="AF1" s="79"/>
      <c r="AG1" s="77"/>
      <c r="AH1" s="75"/>
    </row>
    <row r="2" spans="1:38" ht="10.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76"/>
      <c r="S2" s="76"/>
      <c r="T2" s="76"/>
      <c r="U2" s="76"/>
      <c r="V2" s="76"/>
      <c r="W2" s="76"/>
      <c r="X2" s="76"/>
      <c r="Y2" s="76"/>
      <c r="Z2" s="76"/>
      <c r="AA2" s="79"/>
      <c r="AB2" s="79"/>
      <c r="AC2" s="79"/>
      <c r="AD2" s="79"/>
      <c r="AE2" s="79"/>
      <c r="AF2" s="79"/>
      <c r="AG2" s="77"/>
      <c r="AH2" s="75"/>
    </row>
    <row r="3" spans="1:38" ht="18" customHeight="1">
      <c r="A3" s="80" t="s">
        <v>72</v>
      </c>
      <c r="B3" s="260">
        <f>RA採用申請書①!B21</f>
        <v>0</v>
      </c>
      <c r="C3" s="260"/>
      <c r="D3" s="260"/>
      <c r="E3" s="260"/>
      <c r="F3" s="261"/>
      <c r="G3" s="149" t="s">
        <v>18</v>
      </c>
      <c r="H3" s="260">
        <f>RA採用申請書①!F21</f>
        <v>0</v>
      </c>
      <c r="I3" s="260"/>
      <c r="J3" s="260"/>
      <c r="K3" s="260"/>
      <c r="L3" s="261"/>
      <c r="M3" s="81" t="str">
        <f>IF(OR(B3="",H3="")=TRUE,"←雇用期間が入力されていません。","")</f>
        <v/>
      </c>
      <c r="N3" s="82"/>
      <c r="O3" s="79"/>
      <c r="P3" s="79"/>
      <c r="Q3" s="79"/>
      <c r="R3" s="79"/>
      <c r="S3" s="79"/>
      <c r="T3" s="139"/>
      <c r="U3" s="139"/>
      <c r="V3" s="139"/>
      <c r="W3" s="139"/>
      <c r="X3" s="139"/>
      <c r="Y3" s="139"/>
      <c r="Z3" s="139"/>
      <c r="AA3" s="140"/>
      <c r="AB3" s="140"/>
      <c r="AC3" s="140"/>
      <c r="AD3" s="140"/>
      <c r="AE3" s="141"/>
      <c r="AF3" s="141"/>
      <c r="AG3" s="83"/>
      <c r="AH3" s="79"/>
      <c r="AI3" s="84"/>
      <c r="AK3" s="84"/>
      <c r="AL3" s="85"/>
    </row>
    <row r="4" spans="1:38" ht="18" customHeight="1">
      <c r="A4" s="86">
        <f>IF(OR(B3="",H3="")=TRUE,0,DATEDIF(B3,DATE(YEAR(H3),MONTH(H3),DAY(H3)+1),"d") )</f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266" t="s">
        <v>74</v>
      </c>
      <c r="S4" s="266"/>
      <c r="T4" s="263"/>
      <c r="U4" s="264"/>
      <c r="V4" s="265"/>
      <c r="W4" s="254"/>
      <c r="X4" s="255"/>
      <c r="Y4" s="268"/>
      <c r="Z4" s="269"/>
      <c r="AA4" s="269"/>
      <c r="AB4" s="269"/>
      <c r="AC4" s="269"/>
      <c r="AD4" s="269"/>
      <c r="AE4" s="269"/>
      <c r="AF4" s="269"/>
      <c r="AG4" s="147"/>
      <c r="AH4" s="147"/>
      <c r="AI4" s="84"/>
      <c r="AK4" s="84"/>
      <c r="AL4" s="85"/>
    </row>
    <row r="5" spans="1:38" ht="18" customHeight="1">
      <c r="A5" s="88" t="s">
        <v>73</v>
      </c>
      <c r="B5" s="80" t="s">
        <v>15</v>
      </c>
      <c r="C5" s="80" t="s">
        <v>53</v>
      </c>
      <c r="D5" s="80" t="s">
        <v>54</v>
      </c>
      <c r="E5" s="80" t="s">
        <v>55</v>
      </c>
      <c r="F5" s="80" t="s">
        <v>56</v>
      </c>
      <c r="G5" s="89" t="s">
        <v>57</v>
      </c>
      <c r="H5" s="89" t="s">
        <v>58</v>
      </c>
      <c r="I5" s="256" t="s">
        <v>59</v>
      </c>
      <c r="J5" s="257"/>
      <c r="K5" s="258"/>
      <c r="L5" s="75"/>
      <c r="M5" s="75"/>
      <c r="N5" s="75"/>
      <c r="O5" s="90"/>
      <c r="P5" s="90"/>
      <c r="Q5" s="90"/>
      <c r="R5" s="266"/>
      <c r="S5" s="266"/>
      <c r="T5" s="263"/>
      <c r="U5" s="264"/>
      <c r="V5" s="265"/>
      <c r="W5" s="254"/>
      <c r="X5" s="255"/>
      <c r="Y5" s="268"/>
      <c r="Z5" s="269"/>
      <c r="AA5" s="269"/>
      <c r="AB5" s="269"/>
      <c r="AC5" s="269"/>
      <c r="AD5" s="269"/>
      <c r="AE5" s="269"/>
      <c r="AF5" s="269"/>
      <c r="AG5" s="147"/>
      <c r="AH5" s="147"/>
      <c r="AI5" s="84"/>
      <c r="AK5" s="84"/>
      <c r="AL5" s="85"/>
    </row>
    <row r="6" spans="1:38" ht="18" customHeight="1">
      <c r="A6" s="148">
        <f>SUM($B$6:$H$6)</f>
        <v>0</v>
      </c>
      <c r="B6" s="138"/>
      <c r="C6" s="138"/>
      <c r="D6" s="138"/>
      <c r="E6" s="138"/>
      <c r="F6" s="138"/>
      <c r="G6" s="91"/>
      <c r="H6" s="92"/>
      <c r="I6" s="251">
        <f>SUM(B6:H6)</f>
        <v>0</v>
      </c>
      <c r="J6" s="252"/>
      <c r="K6" s="253"/>
      <c r="L6" s="75"/>
      <c r="M6" s="75"/>
      <c r="N6" s="75"/>
      <c r="O6" s="90"/>
      <c r="P6" s="90"/>
      <c r="Q6" s="90"/>
      <c r="R6" s="266"/>
      <c r="S6" s="266"/>
      <c r="T6" s="267"/>
      <c r="U6" s="267"/>
      <c r="V6" s="267"/>
      <c r="W6" s="254"/>
      <c r="X6" s="255"/>
      <c r="Y6" s="268"/>
      <c r="Z6" s="269"/>
      <c r="AA6" s="269"/>
      <c r="AB6" s="269"/>
      <c r="AC6" s="269"/>
      <c r="AD6" s="269"/>
      <c r="AE6" s="269"/>
      <c r="AF6" s="269"/>
      <c r="AG6" s="147"/>
      <c r="AH6" s="147"/>
      <c r="AI6" s="84"/>
      <c r="AK6" s="84"/>
      <c r="AL6" s="85"/>
    </row>
    <row r="7" spans="1:38" ht="18" customHeight="1">
      <c r="A7" s="144"/>
      <c r="B7" s="145"/>
      <c r="C7" s="145"/>
      <c r="D7" s="145"/>
      <c r="E7" s="145"/>
      <c r="F7" s="145"/>
      <c r="G7" s="95"/>
      <c r="H7" s="79"/>
      <c r="I7" s="75"/>
      <c r="J7" s="75"/>
      <c r="K7" s="75"/>
      <c r="L7" s="75"/>
      <c r="M7" s="75"/>
      <c r="N7" s="75"/>
      <c r="O7" s="90"/>
      <c r="P7" s="90"/>
      <c r="Q7" s="90"/>
      <c r="R7" s="90"/>
      <c r="S7" s="90"/>
      <c r="T7" s="139"/>
      <c r="U7" s="139"/>
      <c r="V7" s="139"/>
      <c r="W7" s="139"/>
      <c r="X7" s="139"/>
      <c r="Y7" s="139"/>
      <c r="Z7" s="139"/>
      <c r="AA7" s="140"/>
      <c r="AB7" s="140"/>
      <c r="AC7" s="141"/>
      <c r="AD7" s="141"/>
      <c r="AE7" s="141"/>
      <c r="AF7" s="141"/>
      <c r="AG7" s="83"/>
      <c r="AH7" s="93"/>
      <c r="AI7" s="84"/>
      <c r="AK7" s="84"/>
      <c r="AL7" s="85"/>
    </row>
    <row r="8" spans="1:38" s="96" customFormat="1" ht="22.5" customHeight="1">
      <c r="A8" s="75"/>
      <c r="B8" s="94"/>
      <c r="C8" s="94"/>
      <c r="D8" s="94"/>
      <c r="E8" s="94"/>
      <c r="F8" s="94"/>
      <c r="G8" s="14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42" t="s">
        <v>40</v>
      </c>
      <c r="V8" s="142"/>
      <c r="W8" s="142">
        <f>RA採用申請書①!C13</f>
        <v>0</v>
      </c>
      <c r="X8" s="143"/>
      <c r="Y8" s="143"/>
      <c r="Z8" s="143"/>
      <c r="AA8" s="143"/>
      <c r="AB8" s="143"/>
      <c r="AE8" s="97"/>
      <c r="AF8" s="98"/>
      <c r="AG8" s="99"/>
      <c r="AH8" s="93"/>
      <c r="AI8" s="84"/>
      <c r="AJ8" s="78"/>
      <c r="AK8" s="84"/>
    </row>
    <row r="9" spans="1:38" s="103" customFormat="1" ht="18" customHeight="1" thickBot="1">
      <c r="A9" s="100">
        <v>2026</v>
      </c>
      <c r="B9" s="262" t="str">
        <f>IF(TEXT(DATE($A$9+1,2,29),"mm/dd")="02/29","（閏年）","（平年）")</f>
        <v>（平年）</v>
      </c>
      <c r="C9" s="262"/>
      <c r="D9" s="101"/>
      <c r="E9" s="101"/>
      <c r="F9" s="101"/>
      <c r="G9" s="101"/>
      <c r="H9" s="101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102"/>
      <c r="AJ9" s="102"/>
      <c r="AK9" s="102"/>
    </row>
    <row r="10" spans="1:38" ht="18.75" customHeight="1" thickTop="1" thickBot="1">
      <c r="A10" s="104" t="s">
        <v>60</v>
      </c>
      <c r="B10" s="105">
        <f>DATE($A$9,4,1)</f>
        <v>46113</v>
      </c>
      <c r="C10" s="106">
        <f t="shared" ref="C10:AE10" si="0">B10+1</f>
        <v>46114</v>
      </c>
      <c r="D10" s="106">
        <f t="shared" si="0"/>
        <v>46115</v>
      </c>
      <c r="E10" s="106">
        <f t="shared" si="0"/>
        <v>46116</v>
      </c>
      <c r="F10" s="106">
        <f t="shared" si="0"/>
        <v>46117</v>
      </c>
      <c r="G10" s="106">
        <f t="shared" si="0"/>
        <v>46118</v>
      </c>
      <c r="H10" s="106">
        <f t="shared" si="0"/>
        <v>46119</v>
      </c>
      <c r="I10" s="106">
        <f t="shared" si="0"/>
        <v>46120</v>
      </c>
      <c r="J10" s="106">
        <f t="shared" si="0"/>
        <v>46121</v>
      </c>
      <c r="K10" s="106">
        <f t="shared" si="0"/>
        <v>46122</v>
      </c>
      <c r="L10" s="106">
        <f t="shared" si="0"/>
        <v>46123</v>
      </c>
      <c r="M10" s="106">
        <f t="shared" si="0"/>
        <v>46124</v>
      </c>
      <c r="N10" s="106">
        <f t="shared" si="0"/>
        <v>46125</v>
      </c>
      <c r="O10" s="106">
        <f t="shared" si="0"/>
        <v>46126</v>
      </c>
      <c r="P10" s="106">
        <f t="shared" si="0"/>
        <v>46127</v>
      </c>
      <c r="Q10" s="106">
        <f t="shared" si="0"/>
        <v>46128</v>
      </c>
      <c r="R10" s="106">
        <f t="shared" si="0"/>
        <v>46129</v>
      </c>
      <c r="S10" s="106">
        <f t="shared" si="0"/>
        <v>46130</v>
      </c>
      <c r="T10" s="106">
        <f t="shared" si="0"/>
        <v>46131</v>
      </c>
      <c r="U10" s="106">
        <f t="shared" si="0"/>
        <v>46132</v>
      </c>
      <c r="V10" s="106">
        <f t="shared" si="0"/>
        <v>46133</v>
      </c>
      <c r="W10" s="106">
        <f t="shared" si="0"/>
        <v>46134</v>
      </c>
      <c r="X10" s="106">
        <f t="shared" si="0"/>
        <v>46135</v>
      </c>
      <c r="Y10" s="106">
        <f t="shared" si="0"/>
        <v>46136</v>
      </c>
      <c r="Z10" s="106">
        <f t="shared" si="0"/>
        <v>46137</v>
      </c>
      <c r="AA10" s="106">
        <f t="shared" si="0"/>
        <v>46138</v>
      </c>
      <c r="AB10" s="106">
        <f t="shared" si="0"/>
        <v>46139</v>
      </c>
      <c r="AC10" s="106">
        <f t="shared" si="0"/>
        <v>46140</v>
      </c>
      <c r="AD10" s="106">
        <f t="shared" si="0"/>
        <v>46141</v>
      </c>
      <c r="AE10" s="106">
        <f t="shared" si="0"/>
        <v>46142</v>
      </c>
      <c r="AF10" s="107"/>
      <c r="AG10" s="108" t="s">
        <v>61</v>
      </c>
      <c r="AH10" s="109" t="s">
        <v>62</v>
      </c>
      <c r="AI10" s="103"/>
      <c r="AJ10" s="103"/>
      <c r="AK10" s="103"/>
    </row>
    <row r="11" spans="1:38" s="102" customFormat="1" ht="18.75" customHeight="1" thickTop="1" thickBot="1">
      <c r="A11" s="110" t="s">
        <v>14</v>
      </c>
      <c r="B11" s="111" t="str">
        <f>TEXT(WEEKDAY(B10),"aaa")</f>
        <v>水</v>
      </c>
      <c r="C11" s="111" t="str">
        <f t="shared" ref="C11:AB11" si="1">TEXT(WEEKDAY(C10),"aaa")</f>
        <v>木</v>
      </c>
      <c r="D11" s="111" t="str">
        <f t="shared" si="1"/>
        <v>金</v>
      </c>
      <c r="E11" s="111" t="str">
        <f t="shared" si="1"/>
        <v>土</v>
      </c>
      <c r="F11" s="111" t="str">
        <f t="shared" si="1"/>
        <v>日</v>
      </c>
      <c r="G11" s="111" t="str">
        <f t="shared" si="1"/>
        <v>月</v>
      </c>
      <c r="H11" s="111" t="str">
        <f t="shared" si="1"/>
        <v>火</v>
      </c>
      <c r="I11" s="111" t="str">
        <f t="shared" si="1"/>
        <v>水</v>
      </c>
      <c r="J11" s="111" t="str">
        <f t="shared" si="1"/>
        <v>木</v>
      </c>
      <c r="K11" s="111" t="str">
        <f t="shared" si="1"/>
        <v>金</v>
      </c>
      <c r="L11" s="111" t="str">
        <f t="shared" si="1"/>
        <v>土</v>
      </c>
      <c r="M11" s="111" t="str">
        <f t="shared" si="1"/>
        <v>日</v>
      </c>
      <c r="N11" s="111" t="str">
        <f t="shared" si="1"/>
        <v>月</v>
      </c>
      <c r="O11" s="111" t="str">
        <f t="shared" si="1"/>
        <v>火</v>
      </c>
      <c r="P11" s="111" t="str">
        <f t="shared" si="1"/>
        <v>水</v>
      </c>
      <c r="Q11" s="111" t="str">
        <f t="shared" si="1"/>
        <v>木</v>
      </c>
      <c r="R11" s="111" t="str">
        <f t="shared" si="1"/>
        <v>金</v>
      </c>
      <c r="S11" s="111" t="str">
        <f t="shared" si="1"/>
        <v>土</v>
      </c>
      <c r="T11" s="111" t="str">
        <f t="shared" si="1"/>
        <v>日</v>
      </c>
      <c r="U11" s="111" t="str">
        <f t="shared" si="1"/>
        <v>月</v>
      </c>
      <c r="V11" s="111" t="str">
        <f t="shared" si="1"/>
        <v>火</v>
      </c>
      <c r="W11" s="111" t="str">
        <f t="shared" si="1"/>
        <v>水</v>
      </c>
      <c r="X11" s="111" t="str">
        <f t="shared" si="1"/>
        <v>木</v>
      </c>
      <c r="Y11" s="111" t="str">
        <f t="shared" si="1"/>
        <v>金</v>
      </c>
      <c r="Z11" s="111" t="str">
        <f t="shared" si="1"/>
        <v>土</v>
      </c>
      <c r="AA11" s="111" t="str">
        <f t="shared" si="1"/>
        <v>日</v>
      </c>
      <c r="AB11" s="111" t="str">
        <f t="shared" si="1"/>
        <v>月</v>
      </c>
      <c r="AC11" s="111" t="str">
        <f>TEXT(WEEKDAY(AC10),"aaa")</f>
        <v>火</v>
      </c>
      <c r="AD11" s="112" t="str">
        <f>TEXT(WEEKDAY(AD10),"aaa")</f>
        <v>水</v>
      </c>
      <c r="AE11" s="111" t="str">
        <f>TEXT(WEEKDAY(AE10),"aaa")</f>
        <v>木</v>
      </c>
      <c r="AF11" s="113"/>
      <c r="AG11" s="114"/>
      <c r="AH11" s="249">
        <f>AG11+AG12</f>
        <v>0</v>
      </c>
      <c r="AI11" s="78"/>
      <c r="AJ11" s="78"/>
      <c r="AK11" s="78"/>
    </row>
    <row r="12" spans="1:38" s="103" customFormat="1" ht="18.75" customHeight="1" thickTop="1" thickBot="1">
      <c r="A12" s="115">
        <f>MONTH(B10)</f>
        <v>4</v>
      </c>
      <c r="B12" s="116" t="str">
        <f>IF(B10&lt;$B$3,"",IF(B10&gt;$H$3,"",INDEX($B$6:$H$6,MATCH(B11,$B$5:$H$5,0))))</f>
        <v/>
      </c>
      <c r="C12" s="116" t="str">
        <f t="shared" ref="C12:AC12" si="2">IF(C10&lt;$B$3,"",IF(C10&gt;$H$3,"",INDEX($B$6:$H$6,MATCH(C11,$B$5:$H$5,0))))</f>
        <v/>
      </c>
      <c r="D12" s="116" t="str">
        <f t="shared" si="2"/>
        <v/>
      </c>
      <c r="E12" s="116" t="str">
        <f t="shared" si="2"/>
        <v/>
      </c>
      <c r="F12" s="116" t="str">
        <f t="shared" si="2"/>
        <v/>
      </c>
      <c r="G12" s="116" t="str">
        <f t="shared" si="2"/>
        <v/>
      </c>
      <c r="H12" s="116" t="str">
        <f t="shared" si="2"/>
        <v/>
      </c>
      <c r="I12" s="116" t="str">
        <f t="shared" si="2"/>
        <v/>
      </c>
      <c r="J12" s="116" t="str">
        <f t="shared" si="2"/>
        <v/>
      </c>
      <c r="K12" s="116" t="str">
        <f t="shared" si="2"/>
        <v/>
      </c>
      <c r="L12" s="116" t="str">
        <f t="shared" si="2"/>
        <v/>
      </c>
      <c r="M12" s="116" t="str">
        <f t="shared" si="2"/>
        <v/>
      </c>
      <c r="N12" s="116" t="str">
        <f t="shared" si="2"/>
        <v/>
      </c>
      <c r="O12" s="116" t="str">
        <f t="shared" si="2"/>
        <v/>
      </c>
      <c r="P12" s="116" t="str">
        <f t="shared" si="2"/>
        <v/>
      </c>
      <c r="Q12" s="116" t="str">
        <f t="shared" si="2"/>
        <v/>
      </c>
      <c r="R12" s="116" t="str">
        <f t="shared" si="2"/>
        <v/>
      </c>
      <c r="S12" s="116" t="str">
        <f t="shared" si="2"/>
        <v/>
      </c>
      <c r="T12" s="116" t="str">
        <f t="shared" si="2"/>
        <v/>
      </c>
      <c r="U12" s="116" t="str">
        <f t="shared" si="2"/>
        <v/>
      </c>
      <c r="V12" s="116" t="str">
        <f t="shared" si="2"/>
        <v/>
      </c>
      <c r="W12" s="116" t="str">
        <f t="shared" si="2"/>
        <v/>
      </c>
      <c r="X12" s="116" t="str">
        <f t="shared" si="2"/>
        <v/>
      </c>
      <c r="Y12" s="116" t="str">
        <f t="shared" si="2"/>
        <v/>
      </c>
      <c r="Z12" s="116" t="str">
        <f t="shared" si="2"/>
        <v/>
      </c>
      <c r="AA12" s="116" t="str">
        <f t="shared" si="2"/>
        <v/>
      </c>
      <c r="AB12" s="116" t="str">
        <f t="shared" si="2"/>
        <v/>
      </c>
      <c r="AC12" s="116" t="str">
        <f t="shared" si="2"/>
        <v/>
      </c>
      <c r="AD12" s="117"/>
      <c r="AE12" s="116" t="str">
        <f>IF(AE10&lt;$B$3,"",IF(AE10&gt;$H$3,"",INDEX($B$6:$H$6,MATCH(AE11,$B$5:$H$5,0))))</f>
        <v/>
      </c>
      <c r="AF12" s="118"/>
      <c r="AG12" s="119">
        <f>SUM(B12:AF12)</f>
        <v>0</v>
      </c>
      <c r="AH12" s="250"/>
      <c r="AI12" s="102"/>
      <c r="AJ12" s="102"/>
      <c r="AK12" s="102"/>
    </row>
    <row r="13" spans="1:38" ht="18.75" customHeight="1" thickTop="1" thickBot="1">
      <c r="A13" s="104" t="s">
        <v>60</v>
      </c>
      <c r="B13" s="106">
        <f>AE10+1</f>
        <v>46143</v>
      </c>
      <c r="C13" s="106">
        <f>B13+1</f>
        <v>46144</v>
      </c>
      <c r="D13" s="106">
        <f>C13+1</f>
        <v>46145</v>
      </c>
      <c r="E13" s="106">
        <f>D13+1</f>
        <v>46146</v>
      </c>
      <c r="F13" s="106">
        <f>E13+1</f>
        <v>46147</v>
      </c>
      <c r="G13" s="106">
        <f>F13+1</f>
        <v>46148</v>
      </c>
      <c r="H13" s="106">
        <f t="shared" ref="H13:AF13" si="3">G13+1</f>
        <v>46149</v>
      </c>
      <c r="I13" s="106">
        <f t="shared" si="3"/>
        <v>46150</v>
      </c>
      <c r="J13" s="106">
        <f t="shared" si="3"/>
        <v>46151</v>
      </c>
      <c r="K13" s="106">
        <f t="shared" si="3"/>
        <v>46152</v>
      </c>
      <c r="L13" s="106">
        <f t="shared" si="3"/>
        <v>46153</v>
      </c>
      <c r="M13" s="106">
        <f t="shared" si="3"/>
        <v>46154</v>
      </c>
      <c r="N13" s="106">
        <f t="shared" si="3"/>
        <v>46155</v>
      </c>
      <c r="O13" s="106">
        <f t="shared" si="3"/>
        <v>46156</v>
      </c>
      <c r="P13" s="106">
        <f t="shared" si="3"/>
        <v>46157</v>
      </c>
      <c r="Q13" s="106">
        <f t="shared" si="3"/>
        <v>46158</v>
      </c>
      <c r="R13" s="106">
        <f t="shared" si="3"/>
        <v>46159</v>
      </c>
      <c r="S13" s="106">
        <f t="shared" si="3"/>
        <v>46160</v>
      </c>
      <c r="T13" s="106">
        <f t="shared" si="3"/>
        <v>46161</v>
      </c>
      <c r="U13" s="106">
        <f t="shared" si="3"/>
        <v>46162</v>
      </c>
      <c r="V13" s="106">
        <f t="shared" si="3"/>
        <v>46163</v>
      </c>
      <c r="W13" s="106">
        <f t="shared" si="3"/>
        <v>46164</v>
      </c>
      <c r="X13" s="106">
        <f t="shared" si="3"/>
        <v>46165</v>
      </c>
      <c r="Y13" s="106">
        <f t="shared" si="3"/>
        <v>46166</v>
      </c>
      <c r="Z13" s="106">
        <f t="shared" si="3"/>
        <v>46167</v>
      </c>
      <c r="AA13" s="106">
        <f t="shared" si="3"/>
        <v>46168</v>
      </c>
      <c r="AB13" s="106">
        <f t="shared" si="3"/>
        <v>46169</v>
      </c>
      <c r="AC13" s="106">
        <f t="shared" si="3"/>
        <v>46170</v>
      </c>
      <c r="AD13" s="106">
        <f t="shared" si="3"/>
        <v>46171</v>
      </c>
      <c r="AE13" s="106">
        <f t="shared" si="3"/>
        <v>46172</v>
      </c>
      <c r="AF13" s="106">
        <f t="shared" si="3"/>
        <v>46173</v>
      </c>
      <c r="AG13" s="108" t="s">
        <v>61</v>
      </c>
      <c r="AH13" s="109" t="s">
        <v>62</v>
      </c>
      <c r="AI13" s="103"/>
      <c r="AJ13" s="103"/>
      <c r="AK13" s="103"/>
    </row>
    <row r="14" spans="1:38" s="102" customFormat="1" ht="18.75" customHeight="1" thickTop="1" thickBot="1">
      <c r="A14" s="110" t="s">
        <v>14</v>
      </c>
      <c r="B14" s="111" t="str">
        <f>TEXT(WEEKDAY(B13),"aaa")</f>
        <v>金</v>
      </c>
      <c r="C14" s="111" t="str">
        <f>TEXT(WEEKDAY(C13),"aaa")</f>
        <v>土</v>
      </c>
      <c r="D14" s="112" t="str">
        <f>TEXT(WEEKDAY(D13),"aaa")</f>
        <v>日</v>
      </c>
      <c r="E14" s="112" t="str">
        <f t="shared" ref="E14:AF14" si="4">TEXT(WEEKDAY(E13),"aaa")</f>
        <v>月</v>
      </c>
      <c r="F14" s="112" t="str">
        <f>TEXT(WEEKDAY(F13),"aaa")</f>
        <v>火</v>
      </c>
      <c r="G14" s="112" t="str">
        <f>TEXT(WEEKDAY(G13),"aaa")</f>
        <v>水</v>
      </c>
      <c r="H14" s="111" t="str">
        <f t="shared" si="4"/>
        <v>木</v>
      </c>
      <c r="I14" s="111" t="str">
        <f t="shared" si="4"/>
        <v>金</v>
      </c>
      <c r="J14" s="111" t="str">
        <f t="shared" si="4"/>
        <v>土</v>
      </c>
      <c r="K14" s="111" t="str">
        <f t="shared" si="4"/>
        <v>日</v>
      </c>
      <c r="L14" s="111" t="str">
        <f t="shared" si="4"/>
        <v>月</v>
      </c>
      <c r="M14" s="111" t="str">
        <f t="shared" si="4"/>
        <v>火</v>
      </c>
      <c r="N14" s="111" t="str">
        <f t="shared" si="4"/>
        <v>水</v>
      </c>
      <c r="O14" s="111" t="str">
        <f t="shared" si="4"/>
        <v>木</v>
      </c>
      <c r="P14" s="111" t="str">
        <f t="shared" si="4"/>
        <v>金</v>
      </c>
      <c r="Q14" s="111" t="str">
        <f t="shared" si="4"/>
        <v>土</v>
      </c>
      <c r="R14" s="111" t="str">
        <f t="shared" si="4"/>
        <v>日</v>
      </c>
      <c r="S14" s="111" t="str">
        <f t="shared" si="4"/>
        <v>月</v>
      </c>
      <c r="T14" s="111" t="str">
        <f t="shared" si="4"/>
        <v>火</v>
      </c>
      <c r="U14" s="111" t="str">
        <f t="shared" si="4"/>
        <v>水</v>
      </c>
      <c r="V14" s="111" t="str">
        <f t="shared" si="4"/>
        <v>木</v>
      </c>
      <c r="W14" s="111" t="str">
        <f t="shared" si="4"/>
        <v>金</v>
      </c>
      <c r="X14" s="111" t="str">
        <f t="shared" si="4"/>
        <v>土</v>
      </c>
      <c r="Y14" s="111" t="str">
        <f t="shared" si="4"/>
        <v>日</v>
      </c>
      <c r="Z14" s="111" t="str">
        <f t="shared" si="4"/>
        <v>月</v>
      </c>
      <c r="AA14" s="111" t="str">
        <f t="shared" si="4"/>
        <v>火</v>
      </c>
      <c r="AB14" s="111" t="str">
        <f t="shared" si="4"/>
        <v>水</v>
      </c>
      <c r="AC14" s="111" t="str">
        <f t="shared" si="4"/>
        <v>木</v>
      </c>
      <c r="AD14" s="111" t="str">
        <f t="shared" si="4"/>
        <v>金</v>
      </c>
      <c r="AE14" s="111" t="str">
        <f t="shared" si="4"/>
        <v>土</v>
      </c>
      <c r="AF14" s="111" t="str">
        <f t="shared" si="4"/>
        <v>日</v>
      </c>
      <c r="AG14" s="114"/>
      <c r="AH14" s="249">
        <f>AG14+AG15+AH11</f>
        <v>0</v>
      </c>
      <c r="AI14" s="78"/>
      <c r="AJ14" s="78"/>
      <c r="AK14" s="78"/>
    </row>
    <row r="15" spans="1:38" s="103" customFormat="1" ht="18.75" customHeight="1" thickTop="1" thickBot="1">
      <c r="A15" s="115">
        <f>MONTH(B13)</f>
        <v>5</v>
      </c>
      <c r="B15" s="116" t="str">
        <f t="shared" ref="B15:AF15" si="5">IF(B13&lt;$B$3,"",IF(B13&gt;$H$3,"",INDEX($B$6:$H$6,MATCH(B14,$B$5:$H$5,0))))</f>
        <v/>
      </c>
      <c r="C15" s="116" t="str">
        <f>IF(C13&lt;$B$3,"",IF(C13&gt;$H$3,"",INDEX($B$6:$H$6,MATCH(C14,$B$5:$H$5,0))))</f>
        <v/>
      </c>
      <c r="D15" s="117"/>
      <c r="E15" s="117"/>
      <c r="F15" s="117"/>
      <c r="G15" s="117"/>
      <c r="H15" s="116" t="str">
        <f>IF(H13&lt;$B$3,"",IF(H13&gt;$H$3,"",INDEX($B$6:$H$6,MATCH(H14,$B$5:$H$5,0))))</f>
        <v/>
      </c>
      <c r="I15" s="116" t="str">
        <f t="shared" si="5"/>
        <v/>
      </c>
      <c r="J15" s="116" t="str">
        <f t="shared" si="5"/>
        <v/>
      </c>
      <c r="K15" s="116" t="str">
        <f t="shared" si="5"/>
        <v/>
      </c>
      <c r="L15" s="116" t="str">
        <f t="shared" si="5"/>
        <v/>
      </c>
      <c r="M15" s="116" t="str">
        <f t="shared" si="5"/>
        <v/>
      </c>
      <c r="N15" s="116" t="str">
        <f t="shared" si="5"/>
        <v/>
      </c>
      <c r="O15" s="116" t="str">
        <f t="shared" si="5"/>
        <v/>
      </c>
      <c r="P15" s="116" t="str">
        <f t="shared" si="5"/>
        <v/>
      </c>
      <c r="Q15" s="116" t="str">
        <f t="shared" si="5"/>
        <v/>
      </c>
      <c r="R15" s="116" t="str">
        <f t="shared" si="5"/>
        <v/>
      </c>
      <c r="S15" s="116" t="str">
        <f t="shared" si="5"/>
        <v/>
      </c>
      <c r="T15" s="116" t="str">
        <f t="shared" si="5"/>
        <v/>
      </c>
      <c r="U15" s="116" t="str">
        <f t="shared" si="5"/>
        <v/>
      </c>
      <c r="V15" s="116" t="str">
        <f t="shared" si="5"/>
        <v/>
      </c>
      <c r="W15" s="116" t="str">
        <f t="shared" si="5"/>
        <v/>
      </c>
      <c r="X15" s="116" t="str">
        <f t="shared" si="5"/>
        <v/>
      </c>
      <c r="Y15" s="116" t="str">
        <f t="shared" si="5"/>
        <v/>
      </c>
      <c r="Z15" s="116" t="str">
        <f t="shared" si="5"/>
        <v/>
      </c>
      <c r="AA15" s="116" t="str">
        <f t="shared" si="5"/>
        <v/>
      </c>
      <c r="AB15" s="116" t="str">
        <f t="shared" si="5"/>
        <v/>
      </c>
      <c r="AC15" s="116" t="str">
        <f t="shared" si="5"/>
        <v/>
      </c>
      <c r="AD15" s="116" t="str">
        <f t="shared" si="5"/>
        <v/>
      </c>
      <c r="AE15" s="116" t="str">
        <f t="shared" si="5"/>
        <v/>
      </c>
      <c r="AF15" s="116" t="str">
        <f t="shared" si="5"/>
        <v/>
      </c>
      <c r="AG15" s="119">
        <f>SUM(B15:AF15)</f>
        <v>0</v>
      </c>
      <c r="AH15" s="250"/>
      <c r="AI15" s="102"/>
      <c r="AJ15" s="102"/>
      <c r="AK15" s="102"/>
    </row>
    <row r="16" spans="1:38" ht="18.75" customHeight="1" thickTop="1" thickBot="1">
      <c r="A16" s="120" t="s">
        <v>60</v>
      </c>
      <c r="B16" s="121">
        <f>AF13+1</f>
        <v>46174</v>
      </c>
      <c r="C16" s="106">
        <f t="shared" ref="C16:AE16" si="6">B16+1</f>
        <v>46175</v>
      </c>
      <c r="D16" s="106">
        <f t="shared" si="6"/>
        <v>46176</v>
      </c>
      <c r="E16" s="106">
        <f t="shared" si="6"/>
        <v>46177</v>
      </c>
      <c r="F16" s="106">
        <f t="shared" si="6"/>
        <v>46178</v>
      </c>
      <c r="G16" s="106">
        <f t="shared" si="6"/>
        <v>46179</v>
      </c>
      <c r="H16" s="106">
        <f t="shared" si="6"/>
        <v>46180</v>
      </c>
      <c r="I16" s="106">
        <f t="shared" si="6"/>
        <v>46181</v>
      </c>
      <c r="J16" s="106">
        <f t="shared" si="6"/>
        <v>46182</v>
      </c>
      <c r="K16" s="106">
        <f t="shared" si="6"/>
        <v>46183</v>
      </c>
      <c r="L16" s="106">
        <f t="shared" si="6"/>
        <v>46184</v>
      </c>
      <c r="M16" s="106">
        <f t="shared" si="6"/>
        <v>46185</v>
      </c>
      <c r="N16" s="106">
        <f t="shared" si="6"/>
        <v>46186</v>
      </c>
      <c r="O16" s="106">
        <f t="shared" si="6"/>
        <v>46187</v>
      </c>
      <c r="P16" s="106">
        <f t="shared" si="6"/>
        <v>46188</v>
      </c>
      <c r="Q16" s="106">
        <f t="shared" si="6"/>
        <v>46189</v>
      </c>
      <c r="R16" s="106">
        <f t="shared" si="6"/>
        <v>46190</v>
      </c>
      <c r="S16" s="106">
        <f t="shared" si="6"/>
        <v>46191</v>
      </c>
      <c r="T16" s="106">
        <f t="shared" si="6"/>
        <v>46192</v>
      </c>
      <c r="U16" s="106">
        <f t="shared" si="6"/>
        <v>46193</v>
      </c>
      <c r="V16" s="106">
        <f t="shared" si="6"/>
        <v>46194</v>
      </c>
      <c r="W16" s="106">
        <f t="shared" si="6"/>
        <v>46195</v>
      </c>
      <c r="X16" s="106">
        <f t="shared" si="6"/>
        <v>46196</v>
      </c>
      <c r="Y16" s="106">
        <f t="shared" si="6"/>
        <v>46197</v>
      </c>
      <c r="Z16" s="106">
        <f t="shared" si="6"/>
        <v>46198</v>
      </c>
      <c r="AA16" s="106">
        <f t="shared" si="6"/>
        <v>46199</v>
      </c>
      <c r="AB16" s="106">
        <f t="shared" si="6"/>
        <v>46200</v>
      </c>
      <c r="AC16" s="106">
        <f t="shared" si="6"/>
        <v>46201</v>
      </c>
      <c r="AD16" s="106">
        <f t="shared" si="6"/>
        <v>46202</v>
      </c>
      <c r="AE16" s="106">
        <f t="shared" si="6"/>
        <v>46203</v>
      </c>
      <c r="AF16" s="107"/>
      <c r="AG16" s="108" t="s">
        <v>61</v>
      </c>
      <c r="AH16" s="109" t="s">
        <v>62</v>
      </c>
      <c r="AI16" s="103"/>
      <c r="AJ16" s="103"/>
      <c r="AK16" s="103"/>
    </row>
    <row r="17" spans="1:55" s="102" customFormat="1" ht="18.75" customHeight="1" thickTop="1" thickBot="1">
      <c r="A17" s="110" t="s">
        <v>14</v>
      </c>
      <c r="B17" s="111" t="str">
        <f>TEXT(WEEKDAY(B16),"aaa")</f>
        <v>月</v>
      </c>
      <c r="C17" s="111" t="str">
        <f t="shared" ref="C17:AE17" si="7">TEXT(WEEKDAY(C16),"aaa")</f>
        <v>火</v>
      </c>
      <c r="D17" s="111" t="str">
        <f t="shared" si="7"/>
        <v>水</v>
      </c>
      <c r="E17" s="111" t="str">
        <f t="shared" si="7"/>
        <v>木</v>
      </c>
      <c r="F17" s="111" t="str">
        <f t="shared" si="7"/>
        <v>金</v>
      </c>
      <c r="G17" s="111" t="str">
        <f t="shared" si="7"/>
        <v>土</v>
      </c>
      <c r="H17" s="111" t="str">
        <f t="shared" si="7"/>
        <v>日</v>
      </c>
      <c r="I17" s="111" t="str">
        <f t="shared" si="7"/>
        <v>月</v>
      </c>
      <c r="J17" s="111" t="str">
        <f t="shared" si="7"/>
        <v>火</v>
      </c>
      <c r="K17" s="111" t="str">
        <f t="shared" si="7"/>
        <v>水</v>
      </c>
      <c r="L17" s="111" t="str">
        <f t="shared" si="7"/>
        <v>木</v>
      </c>
      <c r="M17" s="111" t="str">
        <f t="shared" si="7"/>
        <v>金</v>
      </c>
      <c r="N17" s="111" t="str">
        <f t="shared" si="7"/>
        <v>土</v>
      </c>
      <c r="O17" s="111" t="str">
        <f t="shared" si="7"/>
        <v>日</v>
      </c>
      <c r="P17" s="111" t="str">
        <f t="shared" si="7"/>
        <v>月</v>
      </c>
      <c r="Q17" s="111" t="str">
        <f t="shared" si="7"/>
        <v>火</v>
      </c>
      <c r="R17" s="111" t="str">
        <f t="shared" si="7"/>
        <v>水</v>
      </c>
      <c r="S17" s="111" t="str">
        <f t="shared" si="7"/>
        <v>木</v>
      </c>
      <c r="T17" s="111" t="str">
        <f t="shared" si="7"/>
        <v>金</v>
      </c>
      <c r="U17" s="111" t="str">
        <f t="shared" si="7"/>
        <v>土</v>
      </c>
      <c r="V17" s="111" t="str">
        <f t="shared" si="7"/>
        <v>日</v>
      </c>
      <c r="W17" s="111" t="str">
        <f t="shared" si="7"/>
        <v>月</v>
      </c>
      <c r="X17" s="111" t="str">
        <f t="shared" si="7"/>
        <v>火</v>
      </c>
      <c r="Y17" s="111" t="str">
        <f t="shared" si="7"/>
        <v>水</v>
      </c>
      <c r="Z17" s="111" t="str">
        <f t="shared" si="7"/>
        <v>木</v>
      </c>
      <c r="AA17" s="111" t="str">
        <f t="shared" si="7"/>
        <v>金</v>
      </c>
      <c r="AB17" s="111" t="str">
        <f t="shared" si="7"/>
        <v>土</v>
      </c>
      <c r="AC17" s="111" t="str">
        <f t="shared" si="7"/>
        <v>日</v>
      </c>
      <c r="AD17" s="111" t="str">
        <f t="shared" si="7"/>
        <v>月</v>
      </c>
      <c r="AE17" s="111" t="str">
        <f t="shared" si="7"/>
        <v>火</v>
      </c>
      <c r="AF17" s="113"/>
      <c r="AG17" s="114"/>
      <c r="AH17" s="249">
        <f>AG17+AG18+AH14</f>
        <v>0</v>
      </c>
      <c r="AI17" s="78"/>
      <c r="AJ17" s="78"/>
      <c r="AK17" s="78"/>
    </row>
    <row r="18" spans="1:55" s="103" customFormat="1" ht="18.75" customHeight="1" thickTop="1" thickBot="1">
      <c r="A18" s="115">
        <f>MONTH(B16)</f>
        <v>6</v>
      </c>
      <c r="B18" s="116" t="str">
        <f t="shared" ref="B18:AE18" si="8">IF(B16&lt;$B$3,"",IF(B16&gt;$H$3,"",INDEX($B$6:$H$6,MATCH(B17,$B$5:$H$5,0))))</f>
        <v/>
      </c>
      <c r="C18" s="116" t="str">
        <f t="shared" si="8"/>
        <v/>
      </c>
      <c r="D18" s="116" t="str">
        <f t="shared" si="8"/>
        <v/>
      </c>
      <c r="E18" s="116" t="str">
        <f t="shared" si="8"/>
        <v/>
      </c>
      <c r="F18" s="116" t="str">
        <f t="shared" si="8"/>
        <v/>
      </c>
      <c r="G18" s="116" t="str">
        <f t="shared" si="8"/>
        <v/>
      </c>
      <c r="H18" s="116" t="str">
        <f t="shared" si="8"/>
        <v/>
      </c>
      <c r="I18" s="116" t="str">
        <f t="shared" si="8"/>
        <v/>
      </c>
      <c r="J18" s="116" t="str">
        <f t="shared" si="8"/>
        <v/>
      </c>
      <c r="K18" s="116" t="str">
        <f t="shared" si="8"/>
        <v/>
      </c>
      <c r="L18" s="116" t="str">
        <f t="shared" si="8"/>
        <v/>
      </c>
      <c r="M18" s="116" t="str">
        <f t="shared" si="8"/>
        <v/>
      </c>
      <c r="N18" s="116" t="str">
        <f t="shared" si="8"/>
        <v/>
      </c>
      <c r="O18" s="116" t="str">
        <f t="shared" si="8"/>
        <v/>
      </c>
      <c r="P18" s="116" t="str">
        <f t="shared" si="8"/>
        <v/>
      </c>
      <c r="Q18" s="116" t="str">
        <f t="shared" si="8"/>
        <v/>
      </c>
      <c r="R18" s="116" t="str">
        <f t="shared" si="8"/>
        <v/>
      </c>
      <c r="S18" s="116" t="str">
        <f t="shared" si="8"/>
        <v/>
      </c>
      <c r="T18" s="116" t="str">
        <f t="shared" si="8"/>
        <v/>
      </c>
      <c r="U18" s="116" t="str">
        <f t="shared" si="8"/>
        <v/>
      </c>
      <c r="V18" s="116" t="str">
        <f t="shared" si="8"/>
        <v/>
      </c>
      <c r="W18" s="116" t="str">
        <f t="shared" si="8"/>
        <v/>
      </c>
      <c r="X18" s="116" t="str">
        <f t="shared" si="8"/>
        <v/>
      </c>
      <c r="Y18" s="116" t="str">
        <f t="shared" si="8"/>
        <v/>
      </c>
      <c r="Z18" s="116" t="str">
        <f t="shared" si="8"/>
        <v/>
      </c>
      <c r="AA18" s="116" t="str">
        <f t="shared" si="8"/>
        <v/>
      </c>
      <c r="AB18" s="116" t="str">
        <f t="shared" si="8"/>
        <v/>
      </c>
      <c r="AC18" s="116" t="str">
        <f t="shared" si="8"/>
        <v/>
      </c>
      <c r="AD18" s="116" t="str">
        <f t="shared" si="8"/>
        <v/>
      </c>
      <c r="AE18" s="116" t="str">
        <f t="shared" si="8"/>
        <v/>
      </c>
      <c r="AF18" s="118"/>
      <c r="AG18" s="119">
        <f>SUM(B18:AF18)</f>
        <v>0</v>
      </c>
      <c r="AH18" s="250"/>
      <c r="AI18" s="102"/>
      <c r="AJ18" s="102"/>
      <c r="AK18" s="102"/>
    </row>
    <row r="19" spans="1:55" ht="18.75" customHeight="1" thickTop="1" thickBot="1">
      <c r="A19" s="120" t="s">
        <v>60</v>
      </c>
      <c r="B19" s="121">
        <f>AE16+1</f>
        <v>46204</v>
      </c>
      <c r="C19" s="106">
        <f t="shared" ref="C19:AF19" si="9">B19+1</f>
        <v>46205</v>
      </c>
      <c r="D19" s="106">
        <f t="shared" si="9"/>
        <v>46206</v>
      </c>
      <c r="E19" s="106">
        <f t="shared" si="9"/>
        <v>46207</v>
      </c>
      <c r="F19" s="106">
        <f t="shared" si="9"/>
        <v>46208</v>
      </c>
      <c r="G19" s="106">
        <f t="shared" si="9"/>
        <v>46209</v>
      </c>
      <c r="H19" s="106">
        <f t="shared" si="9"/>
        <v>46210</v>
      </c>
      <c r="I19" s="106">
        <f t="shared" si="9"/>
        <v>46211</v>
      </c>
      <c r="J19" s="106">
        <f t="shared" si="9"/>
        <v>46212</v>
      </c>
      <c r="K19" s="106">
        <f t="shared" si="9"/>
        <v>46213</v>
      </c>
      <c r="L19" s="106">
        <f t="shared" si="9"/>
        <v>46214</v>
      </c>
      <c r="M19" s="106">
        <f t="shared" si="9"/>
        <v>46215</v>
      </c>
      <c r="N19" s="106">
        <f t="shared" si="9"/>
        <v>46216</v>
      </c>
      <c r="O19" s="106">
        <f t="shared" si="9"/>
        <v>46217</v>
      </c>
      <c r="P19" s="106">
        <f t="shared" si="9"/>
        <v>46218</v>
      </c>
      <c r="Q19" s="106">
        <f t="shared" si="9"/>
        <v>46219</v>
      </c>
      <c r="R19" s="106">
        <f t="shared" si="9"/>
        <v>46220</v>
      </c>
      <c r="S19" s="106">
        <f t="shared" si="9"/>
        <v>46221</v>
      </c>
      <c r="T19" s="106">
        <f>S19+1</f>
        <v>46222</v>
      </c>
      <c r="U19" s="106">
        <f>T19+1</f>
        <v>46223</v>
      </c>
      <c r="V19" s="106">
        <f t="shared" si="9"/>
        <v>46224</v>
      </c>
      <c r="W19" s="106">
        <f t="shared" si="9"/>
        <v>46225</v>
      </c>
      <c r="X19" s="106">
        <f t="shared" si="9"/>
        <v>46226</v>
      </c>
      <c r="Y19" s="106">
        <f t="shared" si="9"/>
        <v>46227</v>
      </c>
      <c r="Z19" s="106">
        <f t="shared" si="9"/>
        <v>46228</v>
      </c>
      <c r="AA19" s="106">
        <f t="shared" si="9"/>
        <v>46229</v>
      </c>
      <c r="AB19" s="106">
        <f t="shared" si="9"/>
        <v>46230</v>
      </c>
      <c r="AC19" s="106">
        <f t="shared" si="9"/>
        <v>46231</v>
      </c>
      <c r="AD19" s="106">
        <f t="shared" si="9"/>
        <v>46232</v>
      </c>
      <c r="AE19" s="106">
        <f t="shared" si="9"/>
        <v>46233</v>
      </c>
      <c r="AF19" s="106">
        <f t="shared" si="9"/>
        <v>46234</v>
      </c>
      <c r="AG19" s="108" t="s">
        <v>61</v>
      </c>
      <c r="AH19" s="109" t="s">
        <v>62</v>
      </c>
      <c r="AI19" s="103"/>
      <c r="AJ19" s="103"/>
      <c r="AK19" s="103"/>
    </row>
    <row r="20" spans="1:55" s="102" customFormat="1" ht="18.75" customHeight="1" thickTop="1" thickBot="1">
      <c r="A20" s="110" t="s">
        <v>14</v>
      </c>
      <c r="B20" s="111" t="str">
        <f>TEXT(WEEKDAY(B19),"aaa")</f>
        <v>水</v>
      </c>
      <c r="C20" s="111" t="str">
        <f t="shared" ref="C20:AF20" si="10">TEXT(WEEKDAY(C19),"aaa")</f>
        <v>木</v>
      </c>
      <c r="D20" s="111" t="str">
        <f t="shared" si="10"/>
        <v>金</v>
      </c>
      <c r="E20" s="111" t="str">
        <f t="shared" si="10"/>
        <v>土</v>
      </c>
      <c r="F20" s="111" t="str">
        <f t="shared" si="10"/>
        <v>日</v>
      </c>
      <c r="G20" s="111" t="str">
        <f t="shared" si="10"/>
        <v>月</v>
      </c>
      <c r="H20" s="111" t="str">
        <f t="shared" si="10"/>
        <v>火</v>
      </c>
      <c r="I20" s="111" t="str">
        <f t="shared" si="10"/>
        <v>水</v>
      </c>
      <c r="J20" s="111" t="str">
        <f t="shared" si="10"/>
        <v>木</v>
      </c>
      <c r="K20" s="111" t="str">
        <f t="shared" si="10"/>
        <v>金</v>
      </c>
      <c r="L20" s="111" t="str">
        <f t="shared" si="10"/>
        <v>土</v>
      </c>
      <c r="M20" s="111" t="str">
        <f t="shared" si="10"/>
        <v>日</v>
      </c>
      <c r="N20" s="111" t="str">
        <f t="shared" si="10"/>
        <v>月</v>
      </c>
      <c r="O20" s="111" t="str">
        <f t="shared" si="10"/>
        <v>火</v>
      </c>
      <c r="P20" s="111" t="str">
        <f t="shared" si="10"/>
        <v>水</v>
      </c>
      <c r="Q20" s="111" t="str">
        <f>TEXT(WEEKDAY(Q19),"aaa")</f>
        <v>木</v>
      </c>
      <c r="R20" s="111" t="str">
        <f>TEXT(WEEKDAY(R19),"aaa")</f>
        <v>金</v>
      </c>
      <c r="S20" s="111" t="str">
        <f t="shared" si="10"/>
        <v>土</v>
      </c>
      <c r="T20" s="111" t="str">
        <f>TEXT(WEEKDAY(T19),"aaa")</f>
        <v>日</v>
      </c>
      <c r="U20" s="112" t="str">
        <f>TEXT(WEEKDAY(U19),"aaa")</f>
        <v>月</v>
      </c>
      <c r="V20" s="111" t="str">
        <f>TEXT(WEEKDAY(V19),"aaa")</f>
        <v>火</v>
      </c>
      <c r="W20" s="111" t="str">
        <f>TEXT(WEEKDAY(W19),"aaa")</f>
        <v>水</v>
      </c>
      <c r="X20" s="111" t="str">
        <f t="shared" si="10"/>
        <v>木</v>
      </c>
      <c r="Y20" s="111" t="str">
        <f t="shared" si="10"/>
        <v>金</v>
      </c>
      <c r="Z20" s="111" t="str">
        <f t="shared" si="10"/>
        <v>土</v>
      </c>
      <c r="AA20" s="111" t="str">
        <f t="shared" si="10"/>
        <v>日</v>
      </c>
      <c r="AB20" s="111" t="str">
        <f t="shared" si="10"/>
        <v>月</v>
      </c>
      <c r="AC20" s="111" t="str">
        <f t="shared" si="10"/>
        <v>火</v>
      </c>
      <c r="AD20" s="111" t="str">
        <f t="shared" si="10"/>
        <v>水</v>
      </c>
      <c r="AE20" s="111" t="str">
        <f t="shared" si="10"/>
        <v>木</v>
      </c>
      <c r="AF20" s="111" t="str">
        <f t="shared" si="10"/>
        <v>金</v>
      </c>
      <c r="AG20" s="114"/>
      <c r="AH20" s="249">
        <f>AG20+AG21+AH17</f>
        <v>0</v>
      </c>
      <c r="AI20" s="78"/>
      <c r="AJ20" s="78"/>
      <c r="AK20" s="270" t="s">
        <v>63</v>
      </c>
      <c r="AL20" s="271"/>
      <c r="AM20" s="276" t="s">
        <v>16</v>
      </c>
      <c r="AN20" s="277"/>
      <c r="AO20" s="278"/>
      <c r="AP20" s="279" t="s">
        <v>64</v>
      </c>
      <c r="AQ20" s="280"/>
      <c r="AR20" s="279" t="s">
        <v>65</v>
      </c>
      <c r="AS20" s="281"/>
      <c r="AT20" s="281"/>
      <c r="AU20" s="281"/>
      <c r="AV20" s="281"/>
      <c r="AW20" s="281"/>
      <c r="AX20" s="281"/>
      <c r="AY20" s="281"/>
      <c r="AZ20" s="281"/>
      <c r="BA20" s="280"/>
    </row>
    <row r="21" spans="1:55" s="103" customFormat="1" ht="18.75" customHeight="1" thickTop="1" thickBot="1">
      <c r="A21" s="115">
        <f>MONTH(B19)</f>
        <v>7</v>
      </c>
      <c r="B21" s="116" t="str">
        <f t="shared" ref="B21:AF21" si="11">IF(B19&lt;$B$3,"",IF(B19&gt;$H$3,"",INDEX($B$6:$H$6,MATCH(B20,$B$5:$H$5,0))))</f>
        <v/>
      </c>
      <c r="C21" s="116" t="str">
        <f t="shared" si="11"/>
        <v/>
      </c>
      <c r="D21" s="116" t="str">
        <f t="shared" si="11"/>
        <v/>
      </c>
      <c r="E21" s="116" t="str">
        <f t="shared" si="11"/>
        <v/>
      </c>
      <c r="F21" s="116" t="str">
        <f t="shared" si="11"/>
        <v/>
      </c>
      <c r="G21" s="116" t="str">
        <f t="shared" si="11"/>
        <v/>
      </c>
      <c r="H21" s="116" t="str">
        <f t="shared" si="11"/>
        <v/>
      </c>
      <c r="I21" s="116" t="str">
        <f t="shared" si="11"/>
        <v/>
      </c>
      <c r="J21" s="116" t="str">
        <f t="shared" si="11"/>
        <v/>
      </c>
      <c r="K21" s="116" t="str">
        <f t="shared" si="11"/>
        <v/>
      </c>
      <c r="L21" s="116" t="str">
        <f t="shared" si="11"/>
        <v/>
      </c>
      <c r="M21" s="116" t="str">
        <f t="shared" si="11"/>
        <v/>
      </c>
      <c r="N21" s="116" t="str">
        <f t="shared" si="11"/>
        <v/>
      </c>
      <c r="O21" s="116" t="str">
        <f t="shared" si="11"/>
        <v/>
      </c>
      <c r="P21" s="116" t="str">
        <f t="shared" si="11"/>
        <v/>
      </c>
      <c r="Q21" s="116" t="str">
        <f t="shared" si="11"/>
        <v/>
      </c>
      <c r="R21" s="116" t="str">
        <f t="shared" si="11"/>
        <v/>
      </c>
      <c r="S21" s="116" t="str">
        <f t="shared" si="11"/>
        <v/>
      </c>
      <c r="T21" s="116" t="str">
        <f t="shared" si="11"/>
        <v/>
      </c>
      <c r="U21" s="117"/>
      <c r="V21" s="116" t="str">
        <f>IF(V19&lt;$B$3,"",IF(V19&gt;$H$3,"",INDEX($B$6:$H$6,MATCH(V20,$B$5:$H$5,0))))</f>
        <v/>
      </c>
      <c r="W21" s="116" t="str">
        <f>IF(W19&lt;$B$3,"",IF(W19&gt;$H$3,"",INDEX($B$6:$H$6,MATCH(W20,$B$5:$H$5,0))))</f>
        <v/>
      </c>
      <c r="X21" s="116" t="str">
        <f>IF(X19&lt;$B$3,"",IF(X19&gt;$H$3,"",INDEX($B$6:$H$6,MATCH(X20,$B$5:$H$5,0))))</f>
        <v/>
      </c>
      <c r="Y21" s="116" t="str">
        <f t="shared" si="11"/>
        <v/>
      </c>
      <c r="Z21" s="116" t="str">
        <f t="shared" si="11"/>
        <v/>
      </c>
      <c r="AA21" s="116" t="str">
        <f t="shared" si="11"/>
        <v/>
      </c>
      <c r="AB21" s="116" t="str">
        <f t="shared" si="11"/>
        <v/>
      </c>
      <c r="AC21" s="116" t="str">
        <f t="shared" si="11"/>
        <v/>
      </c>
      <c r="AD21" s="116" t="str">
        <f t="shared" si="11"/>
        <v/>
      </c>
      <c r="AE21" s="116" t="str">
        <f t="shared" si="11"/>
        <v/>
      </c>
      <c r="AF21" s="116" t="str">
        <f t="shared" si="11"/>
        <v/>
      </c>
      <c r="AG21" s="119">
        <f>SUM(B21:AF21)</f>
        <v>0</v>
      </c>
      <c r="AH21" s="250"/>
      <c r="AI21" s="102"/>
      <c r="AJ21" s="102"/>
      <c r="AK21" s="272"/>
      <c r="AL21" s="273"/>
      <c r="AM21" s="276" t="s">
        <v>17</v>
      </c>
      <c r="AN21" s="277"/>
      <c r="AO21" s="278"/>
      <c r="AP21" s="279" t="s">
        <v>67</v>
      </c>
      <c r="AQ21" s="280"/>
      <c r="AR21" s="279" t="s">
        <v>66</v>
      </c>
      <c r="AS21" s="281"/>
      <c r="AT21" s="281"/>
      <c r="AU21" s="281"/>
      <c r="AV21" s="281"/>
      <c r="AW21" s="281"/>
      <c r="AX21" s="281"/>
      <c r="AY21" s="281"/>
      <c r="AZ21" s="281"/>
      <c r="BA21" s="280"/>
    </row>
    <row r="22" spans="1:55" ht="18.75" customHeight="1" thickTop="1" thickBot="1">
      <c r="A22" s="120" t="s">
        <v>60</v>
      </c>
      <c r="B22" s="121">
        <f>AF19+1</f>
        <v>46235</v>
      </c>
      <c r="C22" s="106">
        <f t="shared" ref="C22:AF22" si="12">B22+1</f>
        <v>46236</v>
      </c>
      <c r="D22" s="106">
        <f t="shared" si="12"/>
        <v>46237</v>
      </c>
      <c r="E22" s="106">
        <f t="shared" si="12"/>
        <v>46238</v>
      </c>
      <c r="F22" s="106">
        <f t="shared" si="12"/>
        <v>46239</v>
      </c>
      <c r="G22" s="106">
        <f t="shared" si="12"/>
        <v>46240</v>
      </c>
      <c r="H22" s="106">
        <f t="shared" si="12"/>
        <v>46241</v>
      </c>
      <c r="I22" s="106">
        <f t="shared" si="12"/>
        <v>46242</v>
      </c>
      <c r="J22" s="106">
        <f t="shared" si="12"/>
        <v>46243</v>
      </c>
      <c r="K22" s="106">
        <f t="shared" si="12"/>
        <v>46244</v>
      </c>
      <c r="L22" s="106">
        <f t="shared" si="12"/>
        <v>46245</v>
      </c>
      <c r="M22" s="150">
        <f t="shared" si="12"/>
        <v>46246</v>
      </c>
      <c r="N22" s="150">
        <f t="shared" si="12"/>
        <v>46247</v>
      </c>
      <c r="O22" s="150">
        <f t="shared" si="12"/>
        <v>46248</v>
      </c>
      <c r="P22" s="150">
        <f t="shared" si="12"/>
        <v>46249</v>
      </c>
      <c r="Q22" s="150">
        <f t="shared" si="12"/>
        <v>46250</v>
      </c>
      <c r="R22" s="106">
        <f t="shared" si="12"/>
        <v>46251</v>
      </c>
      <c r="S22" s="106">
        <f t="shared" si="12"/>
        <v>46252</v>
      </c>
      <c r="T22" s="106">
        <f t="shared" si="12"/>
        <v>46253</v>
      </c>
      <c r="U22" s="106">
        <f t="shared" si="12"/>
        <v>46254</v>
      </c>
      <c r="V22" s="106">
        <f t="shared" si="12"/>
        <v>46255</v>
      </c>
      <c r="W22" s="106">
        <f t="shared" si="12"/>
        <v>46256</v>
      </c>
      <c r="X22" s="106">
        <f t="shared" si="12"/>
        <v>46257</v>
      </c>
      <c r="Y22" s="106">
        <f t="shared" si="12"/>
        <v>46258</v>
      </c>
      <c r="Z22" s="106">
        <f t="shared" si="12"/>
        <v>46259</v>
      </c>
      <c r="AA22" s="106">
        <f t="shared" si="12"/>
        <v>46260</v>
      </c>
      <c r="AB22" s="106">
        <f t="shared" si="12"/>
        <v>46261</v>
      </c>
      <c r="AC22" s="106">
        <f t="shared" si="12"/>
        <v>46262</v>
      </c>
      <c r="AD22" s="106">
        <f t="shared" si="12"/>
        <v>46263</v>
      </c>
      <c r="AE22" s="106">
        <f t="shared" si="12"/>
        <v>46264</v>
      </c>
      <c r="AF22" s="106">
        <f t="shared" si="12"/>
        <v>46265</v>
      </c>
      <c r="AG22" s="108" t="s">
        <v>61</v>
      </c>
      <c r="AH22" s="109" t="s">
        <v>62</v>
      </c>
      <c r="AI22" s="103"/>
      <c r="AJ22" s="103"/>
      <c r="AK22" s="274"/>
      <c r="AL22" s="275"/>
      <c r="AM22" s="276" t="s">
        <v>68</v>
      </c>
      <c r="AN22" s="277"/>
      <c r="AO22" s="278"/>
      <c r="AP22" s="279" t="s">
        <v>69</v>
      </c>
      <c r="AQ22" s="280"/>
      <c r="AR22" s="279" t="s">
        <v>70</v>
      </c>
      <c r="AS22" s="281"/>
      <c r="AT22" s="281"/>
      <c r="AU22" s="281"/>
      <c r="AV22" s="281"/>
      <c r="AW22" s="281"/>
      <c r="AX22" s="281"/>
      <c r="AY22" s="281"/>
      <c r="AZ22" s="281"/>
      <c r="BA22" s="280"/>
    </row>
    <row r="23" spans="1:55" s="102" customFormat="1" ht="18.75" customHeight="1" thickTop="1" thickBot="1">
      <c r="A23" s="110" t="s">
        <v>14</v>
      </c>
      <c r="B23" s="111" t="str">
        <f>TEXT(WEEKDAY(B22),"aaa")</f>
        <v>土</v>
      </c>
      <c r="C23" s="111" t="str">
        <f t="shared" ref="C23:AF23" si="13">TEXT(WEEKDAY(C22),"aaa")</f>
        <v>日</v>
      </c>
      <c r="D23" s="111" t="str">
        <f t="shared" si="13"/>
        <v>月</v>
      </c>
      <c r="E23" s="111" t="str">
        <f t="shared" si="13"/>
        <v>火</v>
      </c>
      <c r="F23" s="111" t="str">
        <f t="shared" si="13"/>
        <v>水</v>
      </c>
      <c r="G23" s="111" t="str">
        <f t="shared" si="13"/>
        <v>木</v>
      </c>
      <c r="H23" s="111" t="str">
        <f t="shared" si="13"/>
        <v>金</v>
      </c>
      <c r="I23" s="111" t="str">
        <f t="shared" si="13"/>
        <v>土</v>
      </c>
      <c r="J23" s="111" t="str">
        <f t="shared" si="13"/>
        <v>日</v>
      </c>
      <c r="K23" s="111" t="str">
        <f t="shared" si="13"/>
        <v>月</v>
      </c>
      <c r="L23" s="112" t="str">
        <f t="shared" si="13"/>
        <v>火</v>
      </c>
      <c r="M23" s="111" t="str">
        <f>TEXT(WEEKDAY(M22),"aaa")</f>
        <v>水</v>
      </c>
      <c r="N23" s="111" t="str">
        <f t="shared" si="13"/>
        <v>木</v>
      </c>
      <c r="O23" s="111" t="str">
        <f t="shared" si="13"/>
        <v>金</v>
      </c>
      <c r="P23" s="111" t="str">
        <f t="shared" si="13"/>
        <v>土</v>
      </c>
      <c r="Q23" s="112" t="str">
        <f t="shared" si="13"/>
        <v>日</v>
      </c>
      <c r="R23" s="111" t="str">
        <f t="shared" si="13"/>
        <v>月</v>
      </c>
      <c r="S23" s="111" t="str">
        <f t="shared" si="13"/>
        <v>火</v>
      </c>
      <c r="T23" s="111" t="str">
        <f t="shared" si="13"/>
        <v>水</v>
      </c>
      <c r="U23" s="111" t="str">
        <f t="shared" si="13"/>
        <v>木</v>
      </c>
      <c r="V23" s="111" t="str">
        <f t="shared" si="13"/>
        <v>金</v>
      </c>
      <c r="W23" s="111" t="str">
        <f t="shared" si="13"/>
        <v>土</v>
      </c>
      <c r="X23" s="111" t="str">
        <f t="shared" si="13"/>
        <v>日</v>
      </c>
      <c r="Y23" s="111" t="str">
        <f t="shared" si="13"/>
        <v>月</v>
      </c>
      <c r="Z23" s="111" t="str">
        <f t="shared" si="13"/>
        <v>火</v>
      </c>
      <c r="AA23" s="111" t="str">
        <f t="shared" si="13"/>
        <v>水</v>
      </c>
      <c r="AB23" s="111" t="str">
        <f t="shared" si="13"/>
        <v>木</v>
      </c>
      <c r="AC23" s="111" t="str">
        <f t="shared" si="13"/>
        <v>金</v>
      </c>
      <c r="AD23" s="111" t="str">
        <f t="shared" si="13"/>
        <v>土</v>
      </c>
      <c r="AE23" s="111" t="str">
        <f t="shared" si="13"/>
        <v>日</v>
      </c>
      <c r="AF23" s="111" t="str">
        <f t="shared" si="13"/>
        <v>月</v>
      </c>
      <c r="AG23" s="114"/>
      <c r="AH23" s="249">
        <f>AG23+AG24+AH20</f>
        <v>0</v>
      </c>
      <c r="AI23" s="78"/>
      <c r="AJ23" s="78"/>
      <c r="AK23" s="78"/>
    </row>
    <row r="24" spans="1:55" s="103" customFormat="1" ht="18.75" customHeight="1" thickTop="1" thickBot="1">
      <c r="A24" s="115">
        <f>MONTH(B22)</f>
        <v>8</v>
      </c>
      <c r="B24" s="116" t="str">
        <f t="shared" ref="B24:AF24" si="14">IF(B22&lt;$B$3,"",IF(B22&gt;$H$3,"",INDEX($B$6:$H$6,MATCH(B23,$B$5:$H$5,0))))</f>
        <v/>
      </c>
      <c r="C24" s="116" t="str">
        <f t="shared" si="14"/>
        <v/>
      </c>
      <c r="D24" s="116" t="str">
        <f t="shared" si="14"/>
        <v/>
      </c>
      <c r="E24" s="116" t="str">
        <f t="shared" si="14"/>
        <v/>
      </c>
      <c r="F24" s="116" t="str">
        <f t="shared" si="14"/>
        <v/>
      </c>
      <c r="G24" s="116" t="str">
        <f t="shared" si="14"/>
        <v/>
      </c>
      <c r="H24" s="116" t="str">
        <f t="shared" si="14"/>
        <v/>
      </c>
      <c r="I24" s="116" t="str">
        <f t="shared" si="14"/>
        <v/>
      </c>
      <c r="J24" s="116" t="str">
        <f t="shared" si="14"/>
        <v/>
      </c>
      <c r="K24" s="116" t="str">
        <f t="shared" si="14"/>
        <v/>
      </c>
      <c r="L24" s="117"/>
      <c r="M24" s="153"/>
      <c r="N24" s="153"/>
      <c r="O24" s="153"/>
      <c r="P24" s="116"/>
      <c r="Q24" s="116"/>
      <c r="R24" s="116" t="str">
        <f t="shared" si="14"/>
        <v/>
      </c>
      <c r="S24" s="116" t="str">
        <f t="shared" si="14"/>
        <v/>
      </c>
      <c r="T24" s="116" t="str">
        <f t="shared" si="14"/>
        <v/>
      </c>
      <c r="U24" s="116" t="str">
        <f t="shared" si="14"/>
        <v/>
      </c>
      <c r="V24" s="116" t="str">
        <f t="shared" si="14"/>
        <v/>
      </c>
      <c r="W24" s="116" t="str">
        <f t="shared" si="14"/>
        <v/>
      </c>
      <c r="X24" s="116" t="str">
        <f t="shared" si="14"/>
        <v/>
      </c>
      <c r="Y24" s="116" t="str">
        <f t="shared" si="14"/>
        <v/>
      </c>
      <c r="Z24" s="116" t="str">
        <f t="shared" si="14"/>
        <v/>
      </c>
      <c r="AA24" s="116" t="str">
        <f t="shared" si="14"/>
        <v/>
      </c>
      <c r="AB24" s="116" t="str">
        <f t="shared" si="14"/>
        <v/>
      </c>
      <c r="AC24" s="116" t="str">
        <f t="shared" si="14"/>
        <v/>
      </c>
      <c r="AD24" s="116" t="str">
        <f t="shared" si="14"/>
        <v/>
      </c>
      <c r="AE24" s="116" t="str">
        <f t="shared" si="14"/>
        <v/>
      </c>
      <c r="AF24" s="116" t="str">
        <f t="shared" si="14"/>
        <v/>
      </c>
      <c r="AG24" s="119">
        <f>SUM(B24:AF24)</f>
        <v>0</v>
      </c>
      <c r="AH24" s="250"/>
      <c r="AI24" s="102"/>
      <c r="AJ24" s="102"/>
      <c r="AK24" s="154" t="s">
        <v>81</v>
      </c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</row>
    <row r="25" spans="1:55" ht="18.75" customHeight="1" thickTop="1" thickBot="1">
      <c r="A25" s="120" t="s">
        <v>60</v>
      </c>
      <c r="B25" s="121">
        <f>AF22+1</f>
        <v>46266</v>
      </c>
      <c r="C25" s="106">
        <f t="shared" ref="C25:AE25" si="15">B25+1</f>
        <v>46267</v>
      </c>
      <c r="D25" s="106">
        <f t="shared" si="15"/>
        <v>46268</v>
      </c>
      <c r="E25" s="106">
        <f t="shared" si="15"/>
        <v>46269</v>
      </c>
      <c r="F25" s="106">
        <f t="shared" si="15"/>
        <v>46270</v>
      </c>
      <c r="G25" s="106">
        <f t="shared" si="15"/>
        <v>46271</v>
      </c>
      <c r="H25" s="106">
        <f t="shared" si="15"/>
        <v>46272</v>
      </c>
      <c r="I25" s="106">
        <f t="shared" si="15"/>
        <v>46273</v>
      </c>
      <c r="J25" s="106">
        <f t="shared" si="15"/>
        <v>46274</v>
      </c>
      <c r="K25" s="106">
        <f t="shared" si="15"/>
        <v>46275</v>
      </c>
      <c r="L25" s="106">
        <f t="shared" si="15"/>
        <v>46276</v>
      </c>
      <c r="M25" s="106">
        <f t="shared" si="15"/>
        <v>46277</v>
      </c>
      <c r="N25" s="106">
        <f t="shared" si="15"/>
        <v>46278</v>
      </c>
      <c r="O25" s="106">
        <f t="shared" si="15"/>
        <v>46279</v>
      </c>
      <c r="P25" s="106">
        <f t="shared" si="15"/>
        <v>46280</v>
      </c>
      <c r="Q25" s="106">
        <f t="shared" si="15"/>
        <v>46281</v>
      </c>
      <c r="R25" s="106">
        <f t="shared" si="15"/>
        <v>46282</v>
      </c>
      <c r="S25" s="106">
        <f t="shared" si="15"/>
        <v>46283</v>
      </c>
      <c r="T25" s="106">
        <f t="shared" si="15"/>
        <v>46284</v>
      </c>
      <c r="U25" s="106">
        <f>T25+1</f>
        <v>46285</v>
      </c>
      <c r="V25" s="106">
        <f>U25+1</f>
        <v>46286</v>
      </c>
      <c r="W25" s="106">
        <f>V25+1</f>
        <v>46287</v>
      </c>
      <c r="X25" s="106">
        <f>W25+1</f>
        <v>46288</v>
      </c>
      <c r="Y25" s="106">
        <f t="shared" si="15"/>
        <v>46289</v>
      </c>
      <c r="Z25" s="106">
        <f t="shared" si="15"/>
        <v>46290</v>
      </c>
      <c r="AA25" s="106">
        <f t="shared" si="15"/>
        <v>46291</v>
      </c>
      <c r="AB25" s="106">
        <f t="shared" si="15"/>
        <v>46292</v>
      </c>
      <c r="AC25" s="106">
        <f t="shared" si="15"/>
        <v>46293</v>
      </c>
      <c r="AD25" s="106">
        <f t="shared" si="15"/>
        <v>46294</v>
      </c>
      <c r="AE25" s="106">
        <f t="shared" si="15"/>
        <v>46295</v>
      </c>
      <c r="AF25" s="122"/>
      <c r="AG25" s="108" t="s">
        <v>61</v>
      </c>
      <c r="AH25" s="123" t="s">
        <v>62</v>
      </c>
      <c r="AI25" s="103"/>
      <c r="AJ25" s="103"/>
      <c r="AK25" s="103"/>
    </row>
    <row r="26" spans="1:55" s="102" customFormat="1" ht="18.75" customHeight="1" thickTop="1" thickBot="1">
      <c r="A26" s="110" t="s">
        <v>14</v>
      </c>
      <c r="B26" s="111" t="str">
        <f>TEXT(WEEKDAY(B25),"aaa")</f>
        <v>火</v>
      </c>
      <c r="C26" s="111" t="str">
        <f t="shared" ref="C26:AE26" si="16">TEXT(WEEKDAY(C25),"aaa")</f>
        <v>水</v>
      </c>
      <c r="D26" s="111" t="str">
        <f t="shared" si="16"/>
        <v>木</v>
      </c>
      <c r="E26" s="111" t="str">
        <f t="shared" si="16"/>
        <v>金</v>
      </c>
      <c r="F26" s="111" t="str">
        <f t="shared" si="16"/>
        <v>土</v>
      </c>
      <c r="G26" s="111" t="str">
        <f t="shared" si="16"/>
        <v>日</v>
      </c>
      <c r="H26" s="111" t="str">
        <f t="shared" si="16"/>
        <v>月</v>
      </c>
      <c r="I26" s="111" t="str">
        <f t="shared" si="16"/>
        <v>火</v>
      </c>
      <c r="J26" s="111" t="str">
        <f t="shared" si="16"/>
        <v>水</v>
      </c>
      <c r="K26" s="111" t="str">
        <f t="shared" si="16"/>
        <v>木</v>
      </c>
      <c r="L26" s="111" t="str">
        <f t="shared" si="16"/>
        <v>金</v>
      </c>
      <c r="M26" s="111" t="str">
        <f t="shared" si="16"/>
        <v>土</v>
      </c>
      <c r="N26" s="111" t="str">
        <f t="shared" si="16"/>
        <v>日</v>
      </c>
      <c r="O26" s="111" t="str">
        <f t="shared" si="16"/>
        <v>月</v>
      </c>
      <c r="P26" s="111" t="str">
        <f t="shared" si="16"/>
        <v>火</v>
      </c>
      <c r="Q26" s="111" t="str">
        <f t="shared" si="16"/>
        <v>水</v>
      </c>
      <c r="R26" s="111" t="str">
        <f t="shared" si="16"/>
        <v>木</v>
      </c>
      <c r="S26" s="111" t="str">
        <f t="shared" si="16"/>
        <v>金</v>
      </c>
      <c r="T26" s="111" t="str">
        <f>TEXT(WEEKDAY(T25),"aaa")</f>
        <v>土</v>
      </c>
      <c r="U26" s="111" t="str">
        <f>TEXT(WEEKDAY(U25),"aaa")</f>
        <v>日</v>
      </c>
      <c r="V26" s="112" t="str">
        <f t="shared" si="16"/>
        <v>月</v>
      </c>
      <c r="W26" s="112" t="str">
        <f t="shared" si="16"/>
        <v>火</v>
      </c>
      <c r="X26" s="112" t="str">
        <f t="shared" si="16"/>
        <v>水</v>
      </c>
      <c r="Y26" s="111" t="str">
        <f t="shared" si="16"/>
        <v>木</v>
      </c>
      <c r="Z26" s="111" t="str">
        <f t="shared" si="16"/>
        <v>金</v>
      </c>
      <c r="AA26" s="111" t="str">
        <f t="shared" si="16"/>
        <v>土</v>
      </c>
      <c r="AB26" s="111" t="str">
        <f t="shared" si="16"/>
        <v>日</v>
      </c>
      <c r="AC26" s="111" t="str">
        <f t="shared" si="16"/>
        <v>月</v>
      </c>
      <c r="AD26" s="111" t="str">
        <f t="shared" si="16"/>
        <v>火</v>
      </c>
      <c r="AE26" s="111" t="str">
        <f t="shared" si="16"/>
        <v>水</v>
      </c>
      <c r="AF26" s="113"/>
      <c r="AG26" s="114"/>
      <c r="AH26" s="249">
        <f>AG26+AG27+AH23</f>
        <v>0</v>
      </c>
      <c r="AI26" s="78"/>
      <c r="AJ26" s="78"/>
      <c r="AK26" s="78"/>
    </row>
    <row r="27" spans="1:55" s="103" customFormat="1" ht="18.75" customHeight="1" thickTop="1" thickBot="1">
      <c r="A27" s="115">
        <f>MONTH(B25)</f>
        <v>9</v>
      </c>
      <c r="B27" s="116" t="str">
        <f t="shared" ref="B27:AE27" si="17">IF(B25&lt;$B$3,"",IF(B25&gt;$H$3,"",INDEX($B$6:$H$6,MATCH(B26,$B$5:$H$5,0))))</f>
        <v/>
      </c>
      <c r="C27" s="116" t="str">
        <f t="shared" si="17"/>
        <v/>
      </c>
      <c r="D27" s="116" t="str">
        <f t="shared" si="17"/>
        <v/>
      </c>
      <c r="E27" s="116" t="str">
        <f t="shared" si="17"/>
        <v/>
      </c>
      <c r="F27" s="116" t="str">
        <f t="shared" si="17"/>
        <v/>
      </c>
      <c r="G27" s="116" t="str">
        <f t="shared" si="17"/>
        <v/>
      </c>
      <c r="H27" s="116" t="str">
        <f t="shared" si="17"/>
        <v/>
      </c>
      <c r="I27" s="116" t="str">
        <f t="shared" si="17"/>
        <v/>
      </c>
      <c r="J27" s="116" t="str">
        <f t="shared" si="17"/>
        <v/>
      </c>
      <c r="K27" s="116" t="str">
        <f t="shared" si="17"/>
        <v/>
      </c>
      <c r="L27" s="116" t="str">
        <f t="shared" si="17"/>
        <v/>
      </c>
      <c r="M27" s="116" t="str">
        <f t="shared" si="17"/>
        <v/>
      </c>
      <c r="N27" s="116" t="str">
        <f t="shared" si="17"/>
        <v/>
      </c>
      <c r="O27" s="116" t="str">
        <f t="shared" si="17"/>
        <v/>
      </c>
      <c r="P27" s="116" t="str">
        <f t="shared" si="17"/>
        <v/>
      </c>
      <c r="Q27" s="116" t="str">
        <f>IF(Q25&lt;$B$3,"",IF(Q25&gt;$H$3,"",INDEX($B$6:$H$6,MATCH(Q26,$B$5:$H$5,0))))</f>
        <v/>
      </c>
      <c r="R27" s="116" t="str">
        <f t="shared" si="17"/>
        <v/>
      </c>
      <c r="S27" s="116" t="str">
        <f t="shared" si="17"/>
        <v/>
      </c>
      <c r="T27" s="116" t="str">
        <f t="shared" si="17"/>
        <v/>
      </c>
      <c r="U27" s="116" t="str">
        <f t="shared" si="17"/>
        <v/>
      </c>
      <c r="V27" s="117"/>
      <c r="W27" s="117"/>
      <c r="X27" s="117"/>
      <c r="Y27" s="116" t="str">
        <f t="shared" si="17"/>
        <v/>
      </c>
      <c r="Z27" s="116" t="str">
        <f t="shared" si="17"/>
        <v/>
      </c>
      <c r="AA27" s="116" t="str">
        <f t="shared" si="17"/>
        <v/>
      </c>
      <c r="AB27" s="116" t="str">
        <f t="shared" si="17"/>
        <v/>
      </c>
      <c r="AC27" s="116" t="str">
        <f t="shared" si="17"/>
        <v/>
      </c>
      <c r="AD27" s="116" t="str">
        <f t="shared" si="17"/>
        <v/>
      </c>
      <c r="AE27" s="116" t="str">
        <f t="shared" si="17"/>
        <v/>
      </c>
      <c r="AF27" s="118"/>
      <c r="AG27" s="119">
        <f>SUM(B27:AF27)</f>
        <v>0</v>
      </c>
      <c r="AH27" s="250"/>
      <c r="AI27" s="102"/>
      <c r="AJ27" s="102"/>
      <c r="AK27" s="102"/>
    </row>
    <row r="28" spans="1:55" ht="18.75" customHeight="1" thickTop="1" thickBot="1">
      <c r="A28" s="120" t="s">
        <v>60</v>
      </c>
      <c r="B28" s="121">
        <f>AE25+1</f>
        <v>46296</v>
      </c>
      <c r="C28" s="106">
        <f t="shared" ref="C28:AF28" si="18">B28+1</f>
        <v>46297</v>
      </c>
      <c r="D28" s="106">
        <f t="shared" si="18"/>
        <v>46298</v>
      </c>
      <c r="E28" s="106">
        <f t="shared" si="18"/>
        <v>46299</v>
      </c>
      <c r="F28" s="106">
        <f t="shared" si="18"/>
        <v>46300</v>
      </c>
      <c r="G28" s="106">
        <f t="shared" si="18"/>
        <v>46301</v>
      </c>
      <c r="H28" s="106">
        <f t="shared" si="18"/>
        <v>46302</v>
      </c>
      <c r="I28" s="106">
        <f t="shared" si="18"/>
        <v>46303</v>
      </c>
      <c r="J28" s="106">
        <f t="shared" si="18"/>
        <v>46304</v>
      </c>
      <c r="K28" s="106">
        <f t="shared" si="18"/>
        <v>46305</v>
      </c>
      <c r="L28" s="106">
        <f>K28+1</f>
        <v>46306</v>
      </c>
      <c r="M28" s="106">
        <f>L28+1</f>
        <v>46307</v>
      </c>
      <c r="N28" s="106">
        <f t="shared" si="18"/>
        <v>46308</v>
      </c>
      <c r="O28" s="106">
        <f t="shared" si="18"/>
        <v>46309</v>
      </c>
      <c r="P28" s="106">
        <f t="shared" si="18"/>
        <v>46310</v>
      </c>
      <c r="Q28" s="106">
        <f t="shared" si="18"/>
        <v>46311</v>
      </c>
      <c r="R28" s="106">
        <f t="shared" si="18"/>
        <v>46312</v>
      </c>
      <c r="S28" s="106">
        <f t="shared" si="18"/>
        <v>46313</v>
      </c>
      <c r="T28" s="106">
        <f t="shared" si="18"/>
        <v>46314</v>
      </c>
      <c r="U28" s="106">
        <f t="shared" si="18"/>
        <v>46315</v>
      </c>
      <c r="V28" s="106">
        <f t="shared" si="18"/>
        <v>46316</v>
      </c>
      <c r="W28" s="106">
        <f t="shared" si="18"/>
        <v>46317</v>
      </c>
      <c r="X28" s="106">
        <f t="shared" si="18"/>
        <v>46318</v>
      </c>
      <c r="Y28" s="106">
        <f t="shared" si="18"/>
        <v>46319</v>
      </c>
      <c r="Z28" s="106">
        <f t="shared" si="18"/>
        <v>46320</v>
      </c>
      <c r="AA28" s="106">
        <f t="shared" si="18"/>
        <v>46321</v>
      </c>
      <c r="AB28" s="106">
        <f t="shared" si="18"/>
        <v>46322</v>
      </c>
      <c r="AC28" s="106">
        <f t="shared" si="18"/>
        <v>46323</v>
      </c>
      <c r="AD28" s="106">
        <f t="shared" si="18"/>
        <v>46324</v>
      </c>
      <c r="AE28" s="106">
        <f t="shared" si="18"/>
        <v>46325</v>
      </c>
      <c r="AF28" s="106">
        <f t="shared" si="18"/>
        <v>46326</v>
      </c>
      <c r="AG28" s="108" t="s">
        <v>61</v>
      </c>
      <c r="AH28" s="109" t="s">
        <v>62</v>
      </c>
      <c r="AI28" s="103"/>
      <c r="AJ28" s="103"/>
      <c r="AK28" s="103"/>
    </row>
    <row r="29" spans="1:55" s="102" customFormat="1" ht="18.75" customHeight="1" thickTop="1" thickBot="1">
      <c r="A29" s="110" t="s">
        <v>14</v>
      </c>
      <c r="B29" s="111" t="str">
        <f>TEXT(WEEKDAY(B28),"aaa")</f>
        <v>木</v>
      </c>
      <c r="C29" s="111" t="str">
        <f t="shared" ref="C29:AF29" si="19">TEXT(WEEKDAY(C28),"aaa")</f>
        <v>金</v>
      </c>
      <c r="D29" s="111" t="str">
        <f t="shared" si="19"/>
        <v>土</v>
      </c>
      <c r="E29" s="111" t="str">
        <f t="shared" si="19"/>
        <v>日</v>
      </c>
      <c r="F29" s="111" t="str">
        <f t="shared" si="19"/>
        <v>月</v>
      </c>
      <c r="G29" s="111" t="str">
        <f t="shared" si="19"/>
        <v>火</v>
      </c>
      <c r="H29" s="111" t="str">
        <f t="shared" si="19"/>
        <v>水</v>
      </c>
      <c r="I29" s="111" t="str">
        <f t="shared" si="19"/>
        <v>木</v>
      </c>
      <c r="J29" s="111" t="str">
        <f t="shared" si="19"/>
        <v>金</v>
      </c>
      <c r="K29" s="111" t="str">
        <f>TEXT(WEEKDAY(K28),"aaa")</f>
        <v>土</v>
      </c>
      <c r="L29" s="111" t="str">
        <f>TEXT(WEEKDAY(L28),"aaa")</f>
        <v>日</v>
      </c>
      <c r="M29" s="112" t="str">
        <f>TEXT(WEEKDAY(M28),"aaa")</f>
        <v>月</v>
      </c>
      <c r="N29" s="111" t="str">
        <f t="shared" si="19"/>
        <v>火</v>
      </c>
      <c r="O29" s="111" t="str">
        <f t="shared" si="19"/>
        <v>水</v>
      </c>
      <c r="P29" s="111" t="str">
        <f t="shared" si="19"/>
        <v>木</v>
      </c>
      <c r="Q29" s="111" t="str">
        <f t="shared" si="19"/>
        <v>金</v>
      </c>
      <c r="R29" s="111" t="str">
        <f t="shared" si="19"/>
        <v>土</v>
      </c>
      <c r="S29" s="111" t="str">
        <f t="shared" si="19"/>
        <v>日</v>
      </c>
      <c r="T29" s="111" t="str">
        <f t="shared" si="19"/>
        <v>月</v>
      </c>
      <c r="U29" s="111" t="str">
        <f t="shared" si="19"/>
        <v>火</v>
      </c>
      <c r="V29" s="111" t="str">
        <f t="shared" si="19"/>
        <v>水</v>
      </c>
      <c r="W29" s="111" t="str">
        <f t="shared" si="19"/>
        <v>木</v>
      </c>
      <c r="X29" s="111" t="str">
        <f t="shared" si="19"/>
        <v>金</v>
      </c>
      <c r="Y29" s="111" t="str">
        <f t="shared" si="19"/>
        <v>土</v>
      </c>
      <c r="Z29" s="111" t="str">
        <f t="shared" si="19"/>
        <v>日</v>
      </c>
      <c r="AA29" s="111" t="str">
        <f t="shared" si="19"/>
        <v>月</v>
      </c>
      <c r="AB29" s="111" t="str">
        <f t="shared" si="19"/>
        <v>火</v>
      </c>
      <c r="AC29" s="111" t="str">
        <f t="shared" si="19"/>
        <v>水</v>
      </c>
      <c r="AD29" s="111" t="str">
        <f t="shared" si="19"/>
        <v>木</v>
      </c>
      <c r="AE29" s="111" t="str">
        <f t="shared" si="19"/>
        <v>金</v>
      </c>
      <c r="AF29" s="111" t="str">
        <f t="shared" si="19"/>
        <v>土</v>
      </c>
      <c r="AG29" s="114"/>
      <c r="AH29" s="249">
        <f>AG29+AG30+AH26</f>
        <v>0</v>
      </c>
      <c r="AI29" s="78"/>
      <c r="AJ29" s="78"/>
      <c r="AK29" s="78"/>
    </row>
    <row r="30" spans="1:55" s="103" customFormat="1" ht="18.75" customHeight="1" thickTop="1" thickBot="1">
      <c r="A30" s="115">
        <f>MONTH(B28)</f>
        <v>10</v>
      </c>
      <c r="B30" s="116" t="str">
        <f t="shared" ref="B30:AF30" si="20">IF(B28&lt;$B$3,"",IF(B28&gt;$H$3,"",INDEX($B$6:$H$6,MATCH(B29,$B$5:$H$5,0))))</f>
        <v/>
      </c>
      <c r="C30" s="116" t="str">
        <f t="shared" si="20"/>
        <v/>
      </c>
      <c r="D30" s="116" t="str">
        <f t="shared" si="20"/>
        <v/>
      </c>
      <c r="E30" s="116" t="str">
        <f t="shared" si="20"/>
        <v/>
      </c>
      <c r="F30" s="116" t="str">
        <f t="shared" si="20"/>
        <v/>
      </c>
      <c r="G30" s="116" t="str">
        <f t="shared" si="20"/>
        <v/>
      </c>
      <c r="H30" s="116" t="str">
        <f t="shared" si="20"/>
        <v/>
      </c>
      <c r="I30" s="116" t="str">
        <f t="shared" si="20"/>
        <v/>
      </c>
      <c r="J30" s="116" t="str">
        <f t="shared" si="20"/>
        <v/>
      </c>
      <c r="K30" s="116" t="str">
        <f t="shared" si="20"/>
        <v/>
      </c>
      <c r="L30" s="116" t="str">
        <f t="shared" si="20"/>
        <v/>
      </c>
      <c r="M30" s="117"/>
      <c r="N30" s="116" t="str">
        <f t="shared" si="20"/>
        <v/>
      </c>
      <c r="O30" s="116" t="str">
        <f t="shared" si="20"/>
        <v/>
      </c>
      <c r="P30" s="116" t="str">
        <f t="shared" si="20"/>
        <v/>
      </c>
      <c r="Q30" s="116" t="str">
        <f t="shared" si="20"/>
        <v/>
      </c>
      <c r="R30" s="116" t="str">
        <f t="shared" si="20"/>
        <v/>
      </c>
      <c r="S30" s="116" t="str">
        <f t="shared" si="20"/>
        <v/>
      </c>
      <c r="T30" s="116" t="str">
        <f t="shared" si="20"/>
        <v/>
      </c>
      <c r="U30" s="116" t="str">
        <f t="shared" si="20"/>
        <v/>
      </c>
      <c r="V30" s="116" t="str">
        <f t="shared" si="20"/>
        <v/>
      </c>
      <c r="W30" s="116" t="str">
        <f t="shared" si="20"/>
        <v/>
      </c>
      <c r="X30" s="116" t="str">
        <f t="shared" si="20"/>
        <v/>
      </c>
      <c r="Y30" s="116" t="str">
        <f t="shared" si="20"/>
        <v/>
      </c>
      <c r="Z30" s="116" t="str">
        <f t="shared" si="20"/>
        <v/>
      </c>
      <c r="AA30" s="116" t="str">
        <f t="shared" si="20"/>
        <v/>
      </c>
      <c r="AB30" s="116" t="str">
        <f t="shared" si="20"/>
        <v/>
      </c>
      <c r="AC30" s="116" t="str">
        <f t="shared" si="20"/>
        <v/>
      </c>
      <c r="AD30" s="116" t="str">
        <f t="shared" si="20"/>
        <v/>
      </c>
      <c r="AE30" s="116" t="str">
        <f t="shared" si="20"/>
        <v/>
      </c>
      <c r="AF30" s="116" t="str">
        <f t="shared" si="20"/>
        <v/>
      </c>
      <c r="AG30" s="119">
        <f>SUM(B30:AF30)</f>
        <v>0</v>
      </c>
      <c r="AH30" s="250"/>
      <c r="AI30" s="102"/>
      <c r="AJ30" s="102"/>
      <c r="AK30" s="102"/>
    </row>
    <row r="31" spans="1:55" ht="18.75" customHeight="1" thickTop="1" thickBot="1">
      <c r="A31" s="120" t="s">
        <v>60</v>
      </c>
      <c r="B31" s="121">
        <f>AF28+1</f>
        <v>46327</v>
      </c>
      <c r="C31" s="106">
        <f t="shared" ref="C31:AE31" si="21">B31+1</f>
        <v>46328</v>
      </c>
      <c r="D31" s="106">
        <f t="shared" si="21"/>
        <v>46329</v>
      </c>
      <c r="E31" s="106">
        <f t="shared" si="21"/>
        <v>46330</v>
      </c>
      <c r="F31" s="106">
        <f t="shared" si="21"/>
        <v>46331</v>
      </c>
      <c r="G31" s="106">
        <f t="shared" si="21"/>
        <v>46332</v>
      </c>
      <c r="H31" s="106">
        <f t="shared" si="21"/>
        <v>46333</v>
      </c>
      <c r="I31" s="106">
        <f t="shared" si="21"/>
        <v>46334</v>
      </c>
      <c r="J31" s="106">
        <f t="shared" si="21"/>
        <v>46335</v>
      </c>
      <c r="K31" s="106">
        <f t="shared" si="21"/>
        <v>46336</v>
      </c>
      <c r="L31" s="106">
        <f t="shared" si="21"/>
        <v>46337</v>
      </c>
      <c r="M31" s="106">
        <f t="shared" si="21"/>
        <v>46338</v>
      </c>
      <c r="N31" s="106">
        <f t="shared" si="21"/>
        <v>46339</v>
      </c>
      <c r="O31" s="106">
        <f t="shared" si="21"/>
        <v>46340</v>
      </c>
      <c r="P31" s="106">
        <f t="shared" si="21"/>
        <v>46341</v>
      </c>
      <c r="Q31" s="106">
        <f t="shared" si="21"/>
        <v>46342</v>
      </c>
      <c r="R31" s="106">
        <f t="shared" si="21"/>
        <v>46343</v>
      </c>
      <c r="S31" s="106">
        <f t="shared" si="21"/>
        <v>46344</v>
      </c>
      <c r="T31" s="106">
        <f t="shared" si="21"/>
        <v>46345</v>
      </c>
      <c r="U31" s="106">
        <f t="shared" si="21"/>
        <v>46346</v>
      </c>
      <c r="V31" s="106">
        <f t="shared" si="21"/>
        <v>46347</v>
      </c>
      <c r="W31" s="106">
        <f t="shared" si="21"/>
        <v>46348</v>
      </c>
      <c r="X31" s="106">
        <f t="shared" si="21"/>
        <v>46349</v>
      </c>
      <c r="Y31" s="106">
        <f t="shared" si="21"/>
        <v>46350</v>
      </c>
      <c r="Z31" s="106">
        <f t="shared" si="21"/>
        <v>46351</v>
      </c>
      <c r="AA31" s="106">
        <f t="shared" si="21"/>
        <v>46352</v>
      </c>
      <c r="AB31" s="106">
        <f t="shared" si="21"/>
        <v>46353</v>
      </c>
      <c r="AC31" s="106">
        <f t="shared" si="21"/>
        <v>46354</v>
      </c>
      <c r="AD31" s="106">
        <f t="shared" si="21"/>
        <v>46355</v>
      </c>
      <c r="AE31" s="106">
        <f t="shared" si="21"/>
        <v>46356</v>
      </c>
      <c r="AF31" s="122"/>
      <c r="AG31" s="108" t="s">
        <v>61</v>
      </c>
      <c r="AH31" s="109" t="s">
        <v>62</v>
      </c>
      <c r="AI31" s="103"/>
      <c r="AJ31" s="103"/>
      <c r="AK31" s="103"/>
    </row>
    <row r="32" spans="1:55" s="102" customFormat="1" ht="18.75" customHeight="1" thickTop="1" thickBot="1">
      <c r="A32" s="110" t="s">
        <v>14</v>
      </c>
      <c r="B32" s="111" t="str">
        <f>TEXT(WEEKDAY(B31),"aaa")</f>
        <v>日</v>
      </c>
      <c r="C32" s="111" t="str">
        <f t="shared" ref="C32:AE32" si="22">TEXT(WEEKDAY(C31),"aaa")</f>
        <v>月</v>
      </c>
      <c r="D32" s="112" t="str">
        <f>TEXT(WEEKDAY(D31),"aaa")</f>
        <v>火</v>
      </c>
      <c r="E32" s="111" t="str">
        <f>TEXT(WEEKDAY(E31),"aaa")</f>
        <v>水</v>
      </c>
      <c r="F32" s="111" t="str">
        <f t="shared" si="22"/>
        <v>木</v>
      </c>
      <c r="G32" s="111" t="str">
        <f t="shared" si="22"/>
        <v>金</v>
      </c>
      <c r="H32" s="111" t="str">
        <f t="shared" si="22"/>
        <v>土</v>
      </c>
      <c r="I32" s="111" t="str">
        <f t="shared" si="22"/>
        <v>日</v>
      </c>
      <c r="J32" s="111" t="str">
        <f t="shared" si="22"/>
        <v>月</v>
      </c>
      <c r="K32" s="111" t="str">
        <f t="shared" si="22"/>
        <v>火</v>
      </c>
      <c r="L32" s="111" t="str">
        <f t="shared" si="22"/>
        <v>水</v>
      </c>
      <c r="M32" s="111" t="str">
        <f t="shared" si="22"/>
        <v>木</v>
      </c>
      <c r="N32" s="111" t="str">
        <f t="shared" si="22"/>
        <v>金</v>
      </c>
      <c r="O32" s="111" t="str">
        <f t="shared" si="22"/>
        <v>土</v>
      </c>
      <c r="P32" s="111" t="str">
        <f t="shared" si="22"/>
        <v>日</v>
      </c>
      <c r="Q32" s="111" t="str">
        <f t="shared" si="22"/>
        <v>月</v>
      </c>
      <c r="R32" s="111" t="str">
        <f t="shared" si="22"/>
        <v>火</v>
      </c>
      <c r="S32" s="111" t="str">
        <f t="shared" si="22"/>
        <v>水</v>
      </c>
      <c r="T32" s="111" t="str">
        <f t="shared" si="22"/>
        <v>木</v>
      </c>
      <c r="U32" s="111" t="str">
        <f t="shared" si="22"/>
        <v>金</v>
      </c>
      <c r="V32" s="111" t="str">
        <f t="shared" si="22"/>
        <v>土</v>
      </c>
      <c r="W32" s="111" t="str">
        <f t="shared" si="22"/>
        <v>日</v>
      </c>
      <c r="X32" s="112" t="str">
        <f t="shared" si="22"/>
        <v>月</v>
      </c>
      <c r="Y32" s="111" t="str">
        <f t="shared" si="22"/>
        <v>火</v>
      </c>
      <c r="Z32" s="111" t="str">
        <f t="shared" si="22"/>
        <v>水</v>
      </c>
      <c r="AA32" s="111" t="str">
        <f t="shared" si="22"/>
        <v>木</v>
      </c>
      <c r="AB32" s="111" t="str">
        <f t="shared" si="22"/>
        <v>金</v>
      </c>
      <c r="AC32" s="111" t="str">
        <f t="shared" si="22"/>
        <v>土</v>
      </c>
      <c r="AD32" s="111" t="str">
        <f t="shared" si="22"/>
        <v>日</v>
      </c>
      <c r="AE32" s="111" t="str">
        <f t="shared" si="22"/>
        <v>月</v>
      </c>
      <c r="AF32" s="113"/>
      <c r="AG32" s="114"/>
      <c r="AH32" s="249">
        <f>AG32+AG33+AH29</f>
        <v>0</v>
      </c>
      <c r="AI32" s="78"/>
      <c r="AJ32" s="78"/>
      <c r="AK32" s="78"/>
    </row>
    <row r="33" spans="1:37" s="103" customFormat="1" ht="18.75" customHeight="1" thickTop="1" thickBot="1">
      <c r="A33" s="115">
        <f>MONTH(B31)</f>
        <v>11</v>
      </c>
      <c r="B33" s="116" t="str">
        <f t="shared" ref="B33:AE33" si="23">IF(B31&lt;$B$3,"",IF(B31&gt;$H$3,"",INDEX($B$6:$H$6,MATCH(B32,$B$5:$H$5,0))))</f>
        <v/>
      </c>
      <c r="C33" s="116" t="str">
        <f t="shared" si="23"/>
        <v/>
      </c>
      <c r="D33" s="117"/>
      <c r="E33" s="116" t="str">
        <f>IF(E31&lt;$B$3,"",IF(E31&gt;$H$3,"",INDEX($B$6:$H$6,MATCH(E32,$B$5:$H$5,0))))</f>
        <v/>
      </c>
      <c r="F33" s="116" t="str">
        <f t="shared" si="23"/>
        <v/>
      </c>
      <c r="G33" s="116" t="str">
        <f t="shared" si="23"/>
        <v/>
      </c>
      <c r="H33" s="116" t="str">
        <f t="shared" si="23"/>
        <v/>
      </c>
      <c r="I33" s="116" t="str">
        <f t="shared" si="23"/>
        <v/>
      </c>
      <c r="J33" s="116" t="str">
        <f t="shared" si="23"/>
        <v/>
      </c>
      <c r="K33" s="116" t="str">
        <f t="shared" si="23"/>
        <v/>
      </c>
      <c r="L33" s="116" t="str">
        <f t="shared" si="23"/>
        <v/>
      </c>
      <c r="M33" s="116" t="str">
        <f t="shared" si="23"/>
        <v/>
      </c>
      <c r="N33" s="116" t="str">
        <f t="shared" si="23"/>
        <v/>
      </c>
      <c r="O33" s="116" t="str">
        <f t="shared" si="23"/>
        <v/>
      </c>
      <c r="P33" s="116" t="str">
        <f t="shared" si="23"/>
        <v/>
      </c>
      <c r="Q33" s="116" t="str">
        <f t="shared" si="23"/>
        <v/>
      </c>
      <c r="R33" s="116" t="str">
        <f t="shared" si="23"/>
        <v/>
      </c>
      <c r="S33" s="116" t="str">
        <f t="shared" si="23"/>
        <v/>
      </c>
      <c r="T33" s="116" t="str">
        <f t="shared" si="23"/>
        <v/>
      </c>
      <c r="U33" s="116" t="str">
        <f t="shared" si="23"/>
        <v/>
      </c>
      <c r="V33" s="116" t="str">
        <f t="shared" si="23"/>
        <v/>
      </c>
      <c r="W33" s="116" t="str">
        <f t="shared" si="23"/>
        <v/>
      </c>
      <c r="X33" s="117"/>
      <c r="Y33" s="116" t="str">
        <f t="shared" si="23"/>
        <v/>
      </c>
      <c r="Z33" s="116" t="str">
        <f t="shared" si="23"/>
        <v/>
      </c>
      <c r="AA33" s="116" t="str">
        <f t="shared" si="23"/>
        <v/>
      </c>
      <c r="AB33" s="116" t="str">
        <f t="shared" si="23"/>
        <v/>
      </c>
      <c r="AC33" s="116" t="str">
        <f t="shared" si="23"/>
        <v/>
      </c>
      <c r="AD33" s="116" t="str">
        <f t="shared" si="23"/>
        <v/>
      </c>
      <c r="AE33" s="116" t="str">
        <f t="shared" si="23"/>
        <v/>
      </c>
      <c r="AF33" s="118"/>
      <c r="AG33" s="119">
        <f>SUM(B33:AF33)</f>
        <v>0</v>
      </c>
      <c r="AH33" s="250"/>
      <c r="AI33" s="102"/>
      <c r="AJ33" s="102"/>
      <c r="AK33" s="102"/>
    </row>
    <row r="34" spans="1:37" ht="18.75" customHeight="1" thickTop="1" thickBot="1">
      <c r="A34" s="120" t="s">
        <v>60</v>
      </c>
      <c r="B34" s="121">
        <f>AE31+1</f>
        <v>46357</v>
      </c>
      <c r="C34" s="106">
        <f t="shared" ref="C34:AF34" si="24">B34+1</f>
        <v>46358</v>
      </c>
      <c r="D34" s="106">
        <f t="shared" si="24"/>
        <v>46359</v>
      </c>
      <c r="E34" s="106">
        <f t="shared" si="24"/>
        <v>46360</v>
      </c>
      <c r="F34" s="106">
        <f t="shared" si="24"/>
        <v>46361</v>
      </c>
      <c r="G34" s="106">
        <f t="shared" si="24"/>
        <v>46362</v>
      </c>
      <c r="H34" s="106">
        <f t="shared" si="24"/>
        <v>46363</v>
      </c>
      <c r="I34" s="106">
        <f t="shared" si="24"/>
        <v>46364</v>
      </c>
      <c r="J34" s="106">
        <f t="shared" si="24"/>
        <v>46365</v>
      </c>
      <c r="K34" s="106">
        <f t="shared" si="24"/>
        <v>46366</v>
      </c>
      <c r="L34" s="106">
        <f t="shared" si="24"/>
        <v>46367</v>
      </c>
      <c r="M34" s="106">
        <f t="shared" si="24"/>
        <v>46368</v>
      </c>
      <c r="N34" s="106">
        <f t="shared" si="24"/>
        <v>46369</v>
      </c>
      <c r="O34" s="106">
        <f t="shared" si="24"/>
        <v>46370</v>
      </c>
      <c r="P34" s="106">
        <f t="shared" si="24"/>
        <v>46371</v>
      </c>
      <c r="Q34" s="106">
        <f t="shared" si="24"/>
        <v>46372</v>
      </c>
      <c r="R34" s="106">
        <f t="shared" si="24"/>
        <v>46373</v>
      </c>
      <c r="S34" s="106">
        <f t="shared" si="24"/>
        <v>46374</v>
      </c>
      <c r="T34" s="106">
        <f t="shared" si="24"/>
        <v>46375</v>
      </c>
      <c r="U34" s="106">
        <f t="shared" si="24"/>
        <v>46376</v>
      </c>
      <c r="V34" s="106">
        <f t="shared" si="24"/>
        <v>46377</v>
      </c>
      <c r="W34" s="106">
        <f t="shared" si="24"/>
        <v>46378</v>
      </c>
      <c r="X34" s="106">
        <f t="shared" si="24"/>
        <v>46379</v>
      </c>
      <c r="Y34" s="106">
        <f t="shared" si="24"/>
        <v>46380</v>
      </c>
      <c r="Z34" s="106">
        <f t="shared" si="24"/>
        <v>46381</v>
      </c>
      <c r="AA34" s="106">
        <f t="shared" si="24"/>
        <v>46382</v>
      </c>
      <c r="AB34" s="106">
        <f t="shared" si="24"/>
        <v>46383</v>
      </c>
      <c r="AC34" s="106">
        <f t="shared" si="24"/>
        <v>46384</v>
      </c>
      <c r="AD34" s="106">
        <f t="shared" si="24"/>
        <v>46385</v>
      </c>
      <c r="AE34" s="106">
        <f t="shared" si="24"/>
        <v>46386</v>
      </c>
      <c r="AF34" s="106">
        <f t="shared" si="24"/>
        <v>46387</v>
      </c>
      <c r="AG34" s="108" t="s">
        <v>61</v>
      </c>
      <c r="AH34" s="123" t="s">
        <v>62</v>
      </c>
      <c r="AI34" s="103"/>
      <c r="AJ34" s="103"/>
      <c r="AK34" s="103"/>
    </row>
    <row r="35" spans="1:37" s="102" customFormat="1" ht="18.75" customHeight="1" thickTop="1" thickBot="1">
      <c r="A35" s="110" t="s">
        <v>14</v>
      </c>
      <c r="B35" s="111" t="str">
        <f>TEXT(WEEKDAY(B34),"aaa")</f>
        <v>火</v>
      </c>
      <c r="C35" s="111" t="str">
        <f t="shared" ref="C35:AF35" si="25">TEXT(WEEKDAY(C34),"aaa")</f>
        <v>水</v>
      </c>
      <c r="D35" s="111" t="str">
        <f t="shared" si="25"/>
        <v>木</v>
      </c>
      <c r="E35" s="111" t="str">
        <f t="shared" si="25"/>
        <v>金</v>
      </c>
      <c r="F35" s="111" t="str">
        <f t="shared" si="25"/>
        <v>土</v>
      </c>
      <c r="G35" s="111" t="str">
        <f t="shared" si="25"/>
        <v>日</v>
      </c>
      <c r="H35" s="111" t="str">
        <f t="shared" si="25"/>
        <v>月</v>
      </c>
      <c r="I35" s="111" t="str">
        <f t="shared" si="25"/>
        <v>火</v>
      </c>
      <c r="J35" s="111" t="str">
        <f t="shared" si="25"/>
        <v>水</v>
      </c>
      <c r="K35" s="111" t="str">
        <f t="shared" si="25"/>
        <v>木</v>
      </c>
      <c r="L35" s="111" t="str">
        <f t="shared" si="25"/>
        <v>金</v>
      </c>
      <c r="M35" s="111" t="str">
        <f t="shared" si="25"/>
        <v>土</v>
      </c>
      <c r="N35" s="111" t="str">
        <f t="shared" si="25"/>
        <v>日</v>
      </c>
      <c r="O35" s="111" t="str">
        <f t="shared" si="25"/>
        <v>月</v>
      </c>
      <c r="P35" s="111" t="str">
        <f t="shared" si="25"/>
        <v>火</v>
      </c>
      <c r="Q35" s="111" t="str">
        <f t="shared" si="25"/>
        <v>水</v>
      </c>
      <c r="R35" s="111" t="str">
        <f t="shared" si="25"/>
        <v>木</v>
      </c>
      <c r="S35" s="111" t="str">
        <f t="shared" si="25"/>
        <v>金</v>
      </c>
      <c r="T35" s="111" t="str">
        <f t="shared" si="25"/>
        <v>土</v>
      </c>
      <c r="U35" s="111" t="str">
        <f t="shared" si="25"/>
        <v>日</v>
      </c>
      <c r="V35" s="111" t="str">
        <f t="shared" si="25"/>
        <v>月</v>
      </c>
      <c r="W35" s="111" t="str">
        <f t="shared" si="25"/>
        <v>火</v>
      </c>
      <c r="X35" s="111" t="str">
        <f t="shared" si="25"/>
        <v>水</v>
      </c>
      <c r="Y35" s="111" t="str">
        <f t="shared" si="25"/>
        <v>木</v>
      </c>
      <c r="Z35" s="111" t="str">
        <f t="shared" si="25"/>
        <v>金</v>
      </c>
      <c r="AA35" s="111" t="str">
        <f t="shared" si="25"/>
        <v>土</v>
      </c>
      <c r="AB35" s="111" t="str">
        <f t="shared" si="25"/>
        <v>日</v>
      </c>
      <c r="AC35" s="111" t="str">
        <f t="shared" si="25"/>
        <v>月</v>
      </c>
      <c r="AD35" s="112" t="str">
        <f t="shared" si="25"/>
        <v>火</v>
      </c>
      <c r="AE35" s="124" t="str">
        <f t="shared" si="25"/>
        <v>水</v>
      </c>
      <c r="AF35" s="125" t="str">
        <f t="shared" si="25"/>
        <v>木</v>
      </c>
      <c r="AG35" s="114"/>
      <c r="AH35" s="249">
        <f>AG35+AG36+AH32</f>
        <v>0</v>
      </c>
      <c r="AI35" s="78"/>
      <c r="AJ35" s="78"/>
      <c r="AK35" s="78"/>
    </row>
    <row r="36" spans="1:37" s="103" customFormat="1" ht="18.75" customHeight="1" thickTop="1" thickBot="1">
      <c r="A36" s="115">
        <f>MONTH(B34)</f>
        <v>12</v>
      </c>
      <c r="B36" s="116" t="str">
        <f t="shared" ref="B36:AC36" si="26">IF(B34&lt;$B$3,"",IF(B34&gt;$H$3,"",INDEX($B$6:$H$6,MATCH(B35,$B$5:$H$5,0))))</f>
        <v/>
      </c>
      <c r="C36" s="116" t="str">
        <f t="shared" si="26"/>
        <v/>
      </c>
      <c r="D36" s="116" t="str">
        <f t="shared" si="26"/>
        <v/>
      </c>
      <c r="E36" s="116" t="str">
        <f t="shared" si="26"/>
        <v/>
      </c>
      <c r="F36" s="116" t="str">
        <f t="shared" si="26"/>
        <v/>
      </c>
      <c r="G36" s="116" t="str">
        <f t="shared" si="26"/>
        <v/>
      </c>
      <c r="H36" s="116" t="str">
        <f t="shared" si="26"/>
        <v/>
      </c>
      <c r="I36" s="116" t="str">
        <f t="shared" si="26"/>
        <v/>
      </c>
      <c r="J36" s="116" t="str">
        <f t="shared" si="26"/>
        <v/>
      </c>
      <c r="K36" s="116" t="str">
        <f t="shared" si="26"/>
        <v/>
      </c>
      <c r="L36" s="116" t="str">
        <f t="shared" si="26"/>
        <v/>
      </c>
      <c r="M36" s="116" t="str">
        <f t="shared" si="26"/>
        <v/>
      </c>
      <c r="N36" s="116" t="str">
        <f t="shared" si="26"/>
        <v/>
      </c>
      <c r="O36" s="116" t="str">
        <f t="shared" si="26"/>
        <v/>
      </c>
      <c r="P36" s="116" t="str">
        <f t="shared" si="26"/>
        <v/>
      </c>
      <c r="Q36" s="116" t="str">
        <f t="shared" si="26"/>
        <v/>
      </c>
      <c r="R36" s="116" t="str">
        <f t="shared" si="26"/>
        <v/>
      </c>
      <c r="S36" s="116" t="str">
        <f t="shared" si="26"/>
        <v/>
      </c>
      <c r="T36" s="116" t="str">
        <f t="shared" si="26"/>
        <v/>
      </c>
      <c r="U36" s="116" t="str">
        <f t="shared" si="26"/>
        <v/>
      </c>
      <c r="V36" s="116" t="str">
        <f t="shared" si="26"/>
        <v/>
      </c>
      <c r="W36" s="116" t="str">
        <f t="shared" si="26"/>
        <v/>
      </c>
      <c r="X36" s="116" t="str">
        <f t="shared" si="26"/>
        <v/>
      </c>
      <c r="Y36" s="116" t="str">
        <f t="shared" si="26"/>
        <v/>
      </c>
      <c r="Z36" s="116" t="str">
        <f t="shared" si="26"/>
        <v/>
      </c>
      <c r="AA36" s="116" t="str">
        <f t="shared" si="26"/>
        <v/>
      </c>
      <c r="AB36" s="116" t="str">
        <f t="shared" si="26"/>
        <v/>
      </c>
      <c r="AC36" s="116" t="str">
        <f t="shared" si="26"/>
        <v/>
      </c>
      <c r="AD36" s="117"/>
      <c r="AE36" s="117"/>
      <c r="AF36" s="117"/>
      <c r="AG36" s="119">
        <f>SUM(B36:AF36)</f>
        <v>0</v>
      </c>
      <c r="AH36" s="250"/>
      <c r="AI36" s="102"/>
      <c r="AJ36" s="102"/>
      <c r="AK36" s="102"/>
    </row>
    <row r="37" spans="1:37" ht="18.75" customHeight="1" thickTop="1" thickBot="1">
      <c r="A37" s="120" t="s">
        <v>60</v>
      </c>
      <c r="B37" s="121">
        <f>AF34+1</f>
        <v>46388</v>
      </c>
      <c r="C37" s="106">
        <f t="shared" ref="C37:AF37" si="27">B37+1</f>
        <v>46389</v>
      </c>
      <c r="D37" s="106">
        <f t="shared" si="27"/>
        <v>46390</v>
      </c>
      <c r="E37" s="106">
        <f t="shared" si="27"/>
        <v>46391</v>
      </c>
      <c r="F37" s="106">
        <f t="shared" si="27"/>
        <v>46392</v>
      </c>
      <c r="G37" s="106">
        <f t="shared" si="27"/>
        <v>46393</v>
      </c>
      <c r="H37" s="106">
        <f t="shared" si="27"/>
        <v>46394</v>
      </c>
      <c r="I37" s="106">
        <f t="shared" si="27"/>
        <v>46395</v>
      </c>
      <c r="J37" s="106">
        <f t="shared" si="27"/>
        <v>46396</v>
      </c>
      <c r="K37" s="106">
        <f>J37+1</f>
        <v>46397</v>
      </c>
      <c r="L37" s="106">
        <f>K37+1</f>
        <v>46398</v>
      </c>
      <c r="M37" s="106">
        <f t="shared" si="27"/>
        <v>46399</v>
      </c>
      <c r="N37" s="106">
        <f t="shared" si="27"/>
        <v>46400</v>
      </c>
      <c r="O37" s="106">
        <f t="shared" si="27"/>
        <v>46401</v>
      </c>
      <c r="P37" s="106">
        <f t="shared" si="27"/>
        <v>46402</v>
      </c>
      <c r="Q37" s="106">
        <f t="shared" si="27"/>
        <v>46403</v>
      </c>
      <c r="R37" s="106">
        <f t="shared" si="27"/>
        <v>46404</v>
      </c>
      <c r="S37" s="106">
        <f t="shared" si="27"/>
        <v>46405</v>
      </c>
      <c r="T37" s="106">
        <f t="shared" si="27"/>
        <v>46406</v>
      </c>
      <c r="U37" s="106">
        <f t="shared" si="27"/>
        <v>46407</v>
      </c>
      <c r="V37" s="106">
        <f t="shared" si="27"/>
        <v>46408</v>
      </c>
      <c r="W37" s="106">
        <f t="shared" si="27"/>
        <v>46409</v>
      </c>
      <c r="X37" s="106">
        <f t="shared" si="27"/>
        <v>46410</v>
      </c>
      <c r="Y37" s="106">
        <f t="shared" si="27"/>
        <v>46411</v>
      </c>
      <c r="Z37" s="106">
        <f t="shared" si="27"/>
        <v>46412</v>
      </c>
      <c r="AA37" s="106">
        <f t="shared" si="27"/>
        <v>46413</v>
      </c>
      <c r="AB37" s="106">
        <f t="shared" si="27"/>
        <v>46414</v>
      </c>
      <c r="AC37" s="106">
        <f t="shared" si="27"/>
        <v>46415</v>
      </c>
      <c r="AD37" s="106">
        <f t="shared" si="27"/>
        <v>46416</v>
      </c>
      <c r="AE37" s="106">
        <f t="shared" si="27"/>
        <v>46417</v>
      </c>
      <c r="AF37" s="106">
        <f t="shared" si="27"/>
        <v>46418</v>
      </c>
      <c r="AG37" s="108" t="s">
        <v>61</v>
      </c>
      <c r="AH37" s="109" t="s">
        <v>62</v>
      </c>
      <c r="AI37" s="103"/>
      <c r="AJ37" s="103"/>
      <c r="AK37" s="103"/>
    </row>
    <row r="38" spans="1:37" s="102" customFormat="1" ht="18.75" customHeight="1" thickTop="1" thickBot="1">
      <c r="A38" s="110" t="s">
        <v>14</v>
      </c>
      <c r="B38" s="112" t="str">
        <f>TEXT(WEEKDAY(B37),"aaa")</f>
        <v>金</v>
      </c>
      <c r="C38" s="112" t="str">
        <f t="shared" ref="C38:AF38" si="28">TEXT(WEEKDAY(C37),"aaa")</f>
        <v>土</v>
      </c>
      <c r="D38" s="112" t="str">
        <f t="shared" si="28"/>
        <v>日</v>
      </c>
      <c r="E38" s="111" t="str">
        <f t="shared" si="28"/>
        <v>月</v>
      </c>
      <c r="F38" s="111" t="str">
        <f t="shared" si="28"/>
        <v>火</v>
      </c>
      <c r="G38" s="111" t="str">
        <f t="shared" si="28"/>
        <v>水</v>
      </c>
      <c r="H38" s="111" t="str">
        <f t="shared" si="28"/>
        <v>木</v>
      </c>
      <c r="I38" s="111" t="str">
        <f t="shared" si="28"/>
        <v>金</v>
      </c>
      <c r="J38" s="111" t="str">
        <f>TEXT(WEEKDAY(J37),"aaa")</f>
        <v>土</v>
      </c>
      <c r="K38" s="111" t="str">
        <f>TEXT(WEEKDAY(K37),"aaa")</f>
        <v>日</v>
      </c>
      <c r="L38" s="112" t="str">
        <f>TEXT(WEEKDAY(L37),"aaa")</f>
        <v>月</v>
      </c>
      <c r="M38" s="111" t="str">
        <f t="shared" si="28"/>
        <v>火</v>
      </c>
      <c r="N38" s="111" t="str">
        <f t="shared" si="28"/>
        <v>水</v>
      </c>
      <c r="O38" s="111" t="str">
        <f t="shared" si="28"/>
        <v>木</v>
      </c>
      <c r="P38" s="111" t="str">
        <f t="shared" si="28"/>
        <v>金</v>
      </c>
      <c r="Q38" s="111" t="str">
        <f t="shared" si="28"/>
        <v>土</v>
      </c>
      <c r="R38" s="111" t="str">
        <f t="shared" si="28"/>
        <v>日</v>
      </c>
      <c r="S38" s="111" t="str">
        <f t="shared" si="28"/>
        <v>月</v>
      </c>
      <c r="T38" s="111" t="str">
        <f t="shared" si="28"/>
        <v>火</v>
      </c>
      <c r="U38" s="111" t="str">
        <f t="shared" si="28"/>
        <v>水</v>
      </c>
      <c r="V38" s="111" t="str">
        <f t="shared" si="28"/>
        <v>木</v>
      </c>
      <c r="W38" s="111" t="str">
        <f t="shared" si="28"/>
        <v>金</v>
      </c>
      <c r="X38" s="111" t="str">
        <f t="shared" si="28"/>
        <v>土</v>
      </c>
      <c r="Y38" s="111" t="str">
        <f t="shared" si="28"/>
        <v>日</v>
      </c>
      <c r="Z38" s="111" t="str">
        <f t="shared" si="28"/>
        <v>月</v>
      </c>
      <c r="AA38" s="111" t="str">
        <f t="shared" si="28"/>
        <v>火</v>
      </c>
      <c r="AB38" s="111" t="str">
        <f t="shared" si="28"/>
        <v>水</v>
      </c>
      <c r="AC38" s="111" t="str">
        <f t="shared" si="28"/>
        <v>木</v>
      </c>
      <c r="AD38" s="111" t="str">
        <f t="shared" si="28"/>
        <v>金</v>
      </c>
      <c r="AE38" s="111" t="str">
        <f t="shared" si="28"/>
        <v>土</v>
      </c>
      <c r="AF38" s="111" t="str">
        <f t="shared" si="28"/>
        <v>日</v>
      </c>
      <c r="AG38" s="114"/>
      <c r="AH38" s="249">
        <f>AG38+AG39+AH35</f>
        <v>0</v>
      </c>
      <c r="AI38" s="78"/>
      <c r="AJ38" s="78"/>
      <c r="AK38" s="78"/>
    </row>
    <row r="39" spans="1:37" s="103" customFormat="1" ht="18.75" customHeight="1" thickTop="1" thickBot="1">
      <c r="A39" s="126">
        <f>MONTH(B37)</f>
        <v>1</v>
      </c>
      <c r="B39" s="117"/>
      <c r="C39" s="117"/>
      <c r="D39" s="117"/>
      <c r="E39" s="116" t="str">
        <f t="shared" ref="E39:AF39" si="29">IF(E37&lt;$B$3,"",IF(E37&gt;$H$3,"",INDEX($B$6:$H$6,MATCH(E38,$B$5:$H$5,0))))</f>
        <v/>
      </c>
      <c r="F39" s="116" t="str">
        <f t="shared" si="29"/>
        <v/>
      </c>
      <c r="G39" s="116" t="str">
        <f t="shared" si="29"/>
        <v/>
      </c>
      <c r="H39" s="116" t="str">
        <f t="shared" si="29"/>
        <v/>
      </c>
      <c r="I39" s="116" t="str">
        <f t="shared" si="29"/>
        <v/>
      </c>
      <c r="J39" s="116" t="str">
        <f>IF(J37&lt;$B$3,"",IF(J37&gt;$H$3,"",INDEX($B$6:$H$6,MATCH(J38,$B$5:$H$5,0))))</f>
        <v/>
      </c>
      <c r="K39" s="116" t="str">
        <f>IF(K37&lt;$B$3,"",IF(K37&gt;$H$3,"",INDEX($B$6:$H$6,MATCH(K38,$B$5:$H$5,0))))</f>
        <v/>
      </c>
      <c r="L39" s="117"/>
      <c r="M39" s="116" t="str">
        <f t="shared" si="29"/>
        <v/>
      </c>
      <c r="N39" s="116" t="str">
        <f t="shared" si="29"/>
        <v/>
      </c>
      <c r="O39" s="116" t="str">
        <f t="shared" si="29"/>
        <v/>
      </c>
      <c r="P39" s="116" t="str">
        <f t="shared" si="29"/>
        <v/>
      </c>
      <c r="Q39" s="116" t="str">
        <f t="shared" si="29"/>
        <v/>
      </c>
      <c r="R39" s="116" t="str">
        <f t="shared" si="29"/>
        <v/>
      </c>
      <c r="S39" s="116" t="str">
        <f t="shared" si="29"/>
        <v/>
      </c>
      <c r="T39" s="116" t="str">
        <f t="shared" si="29"/>
        <v/>
      </c>
      <c r="U39" s="116" t="str">
        <f t="shared" si="29"/>
        <v/>
      </c>
      <c r="V39" s="116" t="str">
        <f t="shared" si="29"/>
        <v/>
      </c>
      <c r="W39" s="116" t="str">
        <f t="shared" si="29"/>
        <v/>
      </c>
      <c r="X39" s="116" t="str">
        <f t="shared" si="29"/>
        <v/>
      </c>
      <c r="Y39" s="116" t="str">
        <f t="shared" si="29"/>
        <v/>
      </c>
      <c r="Z39" s="116" t="str">
        <f t="shared" si="29"/>
        <v/>
      </c>
      <c r="AA39" s="116" t="str">
        <f t="shared" si="29"/>
        <v/>
      </c>
      <c r="AB39" s="116" t="str">
        <f t="shared" si="29"/>
        <v/>
      </c>
      <c r="AC39" s="116" t="str">
        <f t="shared" si="29"/>
        <v/>
      </c>
      <c r="AD39" s="116" t="str">
        <f t="shared" si="29"/>
        <v/>
      </c>
      <c r="AE39" s="116" t="str">
        <f t="shared" si="29"/>
        <v/>
      </c>
      <c r="AF39" s="116" t="str">
        <f t="shared" si="29"/>
        <v/>
      </c>
      <c r="AG39" s="119">
        <f>SUM(B39:AF39)</f>
        <v>0</v>
      </c>
      <c r="AH39" s="250"/>
      <c r="AI39" s="102"/>
      <c r="AJ39" s="102"/>
      <c r="AK39" s="102"/>
    </row>
    <row r="40" spans="1:37" ht="18.75" customHeight="1" thickTop="1" thickBot="1">
      <c r="A40" s="120" t="s">
        <v>60</v>
      </c>
      <c r="B40" s="121">
        <f>AF37+1</f>
        <v>46419</v>
      </c>
      <c r="C40" s="106">
        <f t="shared" ref="C40:AC40" si="30">B40+1</f>
        <v>46420</v>
      </c>
      <c r="D40" s="106">
        <f t="shared" si="30"/>
        <v>46421</v>
      </c>
      <c r="E40" s="106">
        <f t="shared" si="30"/>
        <v>46422</v>
      </c>
      <c r="F40" s="106">
        <f t="shared" si="30"/>
        <v>46423</v>
      </c>
      <c r="G40" s="106">
        <f t="shared" si="30"/>
        <v>46424</v>
      </c>
      <c r="H40" s="106">
        <f t="shared" si="30"/>
        <v>46425</v>
      </c>
      <c r="I40" s="106">
        <f t="shared" si="30"/>
        <v>46426</v>
      </c>
      <c r="J40" s="106">
        <f t="shared" si="30"/>
        <v>46427</v>
      </c>
      <c r="K40" s="106">
        <f t="shared" si="30"/>
        <v>46428</v>
      </c>
      <c r="L40" s="106">
        <f t="shared" si="30"/>
        <v>46429</v>
      </c>
      <c r="M40" s="106">
        <f t="shared" si="30"/>
        <v>46430</v>
      </c>
      <c r="N40" s="106">
        <f t="shared" si="30"/>
        <v>46431</v>
      </c>
      <c r="O40" s="106">
        <f t="shared" si="30"/>
        <v>46432</v>
      </c>
      <c r="P40" s="106">
        <f t="shared" si="30"/>
        <v>46433</v>
      </c>
      <c r="Q40" s="106">
        <f t="shared" si="30"/>
        <v>46434</v>
      </c>
      <c r="R40" s="106">
        <f t="shared" si="30"/>
        <v>46435</v>
      </c>
      <c r="S40" s="106">
        <f t="shared" si="30"/>
        <v>46436</v>
      </c>
      <c r="T40" s="106">
        <f t="shared" si="30"/>
        <v>46437</v>
      </c>
      <c r="U40" s="106">
        <f t="shared" si="30"/>
        <v>46438</v>
      </c>
      <c r="V40" s="106">
        <f t="shared" si="30"/>
        <v>46439</v>
      </c>
      <c r="W40" s="106">
        <f t="shared" si="30"/>
        <v>46440</v>
      </c>
      <c r="X40" s="106">
        <f t="shared" si="30"/>
        <v>46441</v>
      </c>
      <c r="Y40" s="106">
        <f t="shared" si="30"/>
        <v>46442</v>
      </c>
      <c r="Z40" s="106">
        <f t="shared" si="30"/>
        <v>46443</v>
      </c>
      <c r="AA40" s="106">
        <f t="shared" si="30"/>
        <v>46444</v>
      </c>
      <c r="AB40" s="106">
        <f t="shared" si="30"/>
        <v>46445</v>
      </c>
      <c r="AC40" s="156">
        <f t="shared" si="30"/>
        <v>46446</v>
      </c>
      <c r="AD40" s="159"/>
      <c r="AE40" s="127"/>
      <c r="AF40" s="128"/>
      <c r="AG40" s="108" t="s">
        <v>61</v>
      </c>
      <c r="AH40" s="109" t="s">
        <v>62</v>
      </c>
      <c r="AI40" s="103"/>
      <c r="AJ40" s="103"/>
      <c r="AK40" s="103"/>
    </row>
    <row r="41" spans="1:37" s="102" customFormat="1" ht="18.75" customHeight="1" thickTop="1" thickBot="1">
      <c r="A41" s="110" t="s">
        <v>14</v>
      </c>
      <c r="B41" s="111" t="str">
        <f>TEXT(WEEKDAY(B40),"aaa")</f>
        <v>月</v>
      </c>
      <c r="C41" s="111" t="str">
        <f t="shared" ref="C41:AC41" si="31">TEXT(WEEKDAY(C40),"aaa")</f>
        <v>火</v>
      </c>
      <c r="D41" s="111" t="str">
        <f t="shared" si="31"/>
        <v>水</v>
      </c>
      <c r="E41" s="111" t="str">
        <f t="shared" si="31"/>
        <v>木</v>
      </c>
      <c r="F41" s="111" t="str">
        <f t="shared" si="31"/>
        <v>金</v>
      </c>
      <c r="G41" s="111" t="str">
        <f t="shared" si="31"/>
        <v>土</v>
      </c>
      <c r="H41" s="111" t="str">
        <f t="shared" si="31"/>
        <v>日</v>
      </c>
      <c r="I41" s="111" t="str">
        <f t="shared" si="31"/>
        <v>月</v>
      </c>
      <c r="J41" s="111" t="str">
        <f t="shared" si="31"/>
        <v>火</v>
      </c>
      <c r="K41" s="111" t="str">
        <f t="shared" si="31"/>
        <v>水</v>
      </c>
      <c r="L41" s="112" t="str">
        <f t="shared" si="31"/>
        <v>木</v>
      </c>
      <c r="M41" s="111" t="str">
        <f>TEXT(WEEKDAY(M40),"aaa")</f>
        <v>金</v>
      </c>
      <c r="N41" s="111" t="str">
        <f t="shared" si="31"/>
        <v>土</v>
      </c>
      <c r="O41" s="111" t="str">
        <f t="shared" si="31"/>
        <v>日</v>
      </c>
      <c r="P41" s="111" t="str">
        <f t="shared" si="31"/>
        <v>月</v>
      </c>
      <c r="Q41" s="111" t="str">
        <f t="shared" si="31"/>
        <v>火</v>
      </c>
      <c r="R41" s="111" t="str">
        <f t="shared" si="31"/>
        <v>水</v>
      </c>
      <c r="S41" s="111" t="str">
        <f t="shared" si="31"/>
        <v>木</v>
      </c>
      <c r="T41" s="111" t="str">
        <f t="shared" si="31"/>
        <v>金</v>
      </c>
      <c r="U41" s="111" t="str">
        <f t="shared" si="31"/>
        <v>土</v>
      </c>
      <c r="V41" s="111" t="str">
        <f t="shared" si="31"/>
        <v>日</v>
      </c>
      <c r="W41" s="111" t="str">
        <f t="shared" si="31"/>
        <v>月</v>
      </c>
      <c r="X41" s="112" t="str">
        <f t="shared" si="31"/>
        <v>火</v>
      </c>
      <c r="Y41" s="111" t="str">
        <f>TEXT(WEEKDAY(Y40),"aaa")</f>
        <v>水</v>
      </c>
      <c r="Z41" s="111" t="str">
        <f t="shared" si="31"/>
        <v>木</v>
      </c>
      <c r="AA41" s="111" t="str">
        <f t="shared" si="31"/>
        <v>金</v>
      </c>
      <c r="AB41" s="111" t="str">
        <f t="shared" si="31"/>
        <v>土</v>
      </c>
      <c r="AC41" s="157" t="str">
        <f t="shared" si="31"/>
        <v>日</v>
      </c>
      <c r="AD41" s="160"/>
      <c r="AE41" s="129"/>
      <c r="AF41" s="130"/>
      <c r="AG41" s="114"/>
      <c r="AH41" s="249">
        <f>AG41+AG42+AH38</f>
        <v>0</v>
      </c>
      <c r="AI41" s="78"/>
      <c r="AJ41" s="78"/>
      <c r="AK41" s="78"/>
    </row>
    <row r="42" spans="1:37" s="103" customFormat="1" ht="18.75" customHeight="1" thickTop="1" thickBot="1">
      <c r="A42" s="131">
        <f>MONTH(B40)</f>
        <v>2</v>
      </c>
      <c r="B42" s="116" t="str">
        <f t="shared" ref="B42:AC42" si="32">IF(B40&lt;$B$3,"",IF(B40&gt;$H$3,"",INDEX($B$6:$H$6,MATCH(B41,$B$5:$H$5,0))))</f>
        <v/>
      </c>
      <c r="C42" s="116" t="str">
        <f t="shared" si="32"/>
        <v/>
      </c>
      <c r="D42" s="116" t="str">
        <f t="shared" si="32"/>
        <v/>
      </c>
      <c r="E42" s="116" t="str">
        <f t="shared" si="32"/>
        <v/>
      </c>
      <c r="F42" s="116" t="str">
        <f t="shared" si="32"/>
        <v/>
      </c>
      <c r="G42" s="116" t="str">
        <f t="shared" si="32"/>
        <v/>
      </c>
      <c r="H42" s="116" t="str">
        <f t="shared" si="32"/>
        <v/>
      </c>
      <c r="I42" s="116" t="str">
        <f t="shared" si="32"/>
        <v/>
      </c>
      <c r="J42" s="116" t="str">
        <f t="shared" si="32"/>
        <v/>
      </c>
      <c r="K42" s="116" t="str">
        <f t="shared" si="32"/>
        <v/>
      </c>
      <c r="L42" s="117"/>
      <c r="M42" s="116" t="str">
        <f>IF(M40&lt;$B$3,"",IF(M40&gt;$H$3,"",INDEX($B$6:$H$6,MATCH(M41,$B$5:$H$5,0))))</f>
        <v/>
      </c>
      <c r="N42" s="116" t="str">
        <f t="shared" si="32"/>
        <v/>
      </c>
      <c r="O42" s="116" t="str">
        <f t="shared" si="32"/>
        <v/>
      </c>
      <c r="P42" s="116" t="str">
        <f t="shared" si="32"/>
        <v/>
      </c>
      <c r="Q42" s="116" t="str">
        <f t="shared" si="32"/>
        <v/>
      </c>
      <c r="R42" s="116" t="str">
        <f t="shared" si="32"/>
        <v/>
      </c>
      <c r="S42" s="116" t="str">
        <f t="shared" si="32"/>
        <v/>
      </c>
      <c r="T42" s="116" t="str">
        <f t="shared" si="32"/>
        <v/>
      </c>
      <c r="U42" s="116" t="str">
        <f t="shared" si="32"/>
        <v/>
      </c>
      <c r="V42" s="116" t="str">
        <f t="shared" si="32"/>
        <v/>
      </c>
      <c r="W42" s="116" t="str">
        <f t="shared" si="32"/>
        <v/>
      </c>
      <c r="X42" s="117"/>
      <c r="Y42" s="116" t="str">
        <f>IF(Y40&lt;$B$3,"",IF(Y40&gt;$H$3,"",INDEX($B$6:$H$6,MATCH(Y41,$B$5:$H$5,0))))</f>
        <v/>
      </c>
      <c r="Z42" s="116" t="str">
        <f t="shared" si="32"/>
        <v/>
      </c>
      <c r="AA42" s="116" t="str">
        <f t="shared" si="32"/>
        <v/>
      </c>
      <c r="AB42" s="116" t="str">
        <f t="shared" si="32"/>
        <v/>
      </c>
      <c r="AC42" s="158" t="str">
        <f t="shared" si="32"/>
        <v/>
      </c>
      <c r="AD42" s="161"/>
      <c r="AE42" s="132"/>
      <c r="AF42" s="133"/>
      <c r="AG42" s="119">
        <f>SUM(B42:AF42)</f>
        <v>0</v>
      </c>
      <c r="AH42" s="250"/>
      <c r="AI42" s="102"/>
      <c r="AJ42" s="102"/>
      <c r="AK42" s="102"/>
    </row>
    <row r="43" spans="1:37" ht="18.75" customHeight="1" thickTop="1" thickBot="1">
      <c r="A43" s="120" t="s">
        <v>60</v>
      </c>
      <c r="B43" s="121">
        <f>IF($B$9="（平年）",AC40+1,AD40+1)</f>
        <v>46447</v>
      </c>
      <c r="C43" s="106">
        <f t="shared" ref="C43:AF43" si="33">B43+1</f>
        <v>46448</v>
      </c>
      <c r="D43" s="106">
        <f t="shared" si="33"/>
        <v>46449</v>
      </c>
      <c r="E43" s="106">
        <f t="shared" si="33"/>
        <v>46450</v>
      </c>
      <c r="F43" s="106">
        <f t="shared" si="33"/>
        <v>46451</v>
      </c>
      <c r="G43" s="106">
        <f t="shared" si="33"/>
        <v>46452</v>
      </c>
      <c r="H43" s="106">
        <f t="shared" si="33"/>
        <v>46453</v>
      </c>
      <c r="I43" s="106">
        <f t="shared" si="33"/>
        <v>46454</v>
      </c>
      <c r="J43" s="106">
        <f t="shared" si="33"/>
        <v>46455</v>
      </c>
      <c r="K43" s="106">
        <f t="shared" si="33"/>
        <v>46456</v>
      </c>
      <c r="L43" s="106">
        <f t="shared" si="33"/>
        <v>46457</v>
      </c>
      <c r="M43" s="106">
        <f t="shared" si="33"/>
        <v>46458</v>
      </c>
      <c r="N43" s="106">
        <f t="shared" si="33"/>
        <v>46459</v>
      </c>
      <c r="O43" s="106">
        <f t="shared" si="33"/>
        <v>46460</v>
      </c>
      <c r="P43" s="134">
        <f t="shared" si="33"/>
        <v>46461</v>
      </c>
      <c r="Q43" s="134">
        <f t="shared" si="33"/>
        <v>46462</v>
      </c>
      <c r="R43" s="134">
        <f t="shared" si="33"/>
        <v>46463</v>
      </c>
      <c r="S43" s="134">
        <f t="shared" si="33"/>
        <v>46464</v>
      </c>
      <c r="T43" s="134">
        <f t="shared" si="33"/>
        <v>46465</v>
      </c>
      <c r="U43" s="106">
        <f t="shared" si="33"/>
        <v>46466</v>
      </c>
      <c r="V43" s="134">
        <f>U43+1</f>
        <v>46467</v>
      </c>
      <c r="W43" s="134">
        <f>V43+1</f>
        <v>46468</v>
      </c>
      <c r="X43" s="134">
        <f t="shared" si="33"/>
        <v>46469</v>
      </c>
      <c r="Y43" s="134">
        <f t="shared" si="33"/>
        <v>46470</v>
      </c>
      <c r="Z43" s="134">
        <f t="shared" si="33"/>
        <v>46471</v>
      </c>
      <c r="AA43" s="134">
        <f t="shared" si="33"/>
        <v>46472</v>
      </c>
      <c r="AB43" s="134">
        <f t="shared" si="33"/>
        <v>46473</v>
      </c>
      <c r="AC43" s="134">
        <f t="shared" si="33"/>
        <v>46474</v>
      </c>
      <c r="AD43" s="134">
        <f t="shared" si="33"/>
        <v>46475</v>
      </c>
      <c r="AE43" s="134">
        <f t="shared" si="33"/>
        <v>46476</v>
      </c>
      <c r="AF43" s="106">
        <f t="shared" si="33"/>
        <v>46477</v>
      </c>
      <c r="AG43" s="108" t="s">
        <v>61</v>
      </c>
      <c r="AH43" s="109" t="s">
        <v>62</v>
      </c>
      <c r="AI43" s="103"/>
      <c r="AJ43" s="103"/>
      <c r="AK43" s="103"/>
    </row>
    <row r="44" spans="1:37" ht="18.75" customHeight="1" thickTop="1" thickBot="1">
      <c r="A44" s="110" t="s">
        <v>14</v>
      </c>
      <c r="B44" s="111" t="str">
        <f t="shared" ref="B44:AF44" si="34">CHOOSE(WEEKDAY(B43),"日","月","火","水","木","金","土")</f>
        <v>月</v>
      </c>
      <c r="C44" s="111" t="str">
        <f t="shared" si="34"/>
        <v>火</v>
      </c>
      <c r="D44" s="111" t="str">
        <f t="shared" si="34"/>
        <v>水</v>
      </c>
      <c r="E44" s="111" t="str">
        <f t="shared" si="34"/>
        <v>木</v>
      </c>
      <c r="F44" s="111" t="str">
        <f t="shared" si="34"/>
        <v>金</v>
      </c>
      <c r="G44" s="111" t="str">
        <f t="shared" si="34"/>
        <v>土</v>
      </c>
      <c r="H44" s="111" t="str">
        <f t="shared" si="34"/>
        <v>日</v>
      </c>
      <c r="I44" s="111" t="str">
        <f t="shared" si="34"/>
        <v>月</v>
      </c>
      <c r="J44" s="111" t="str">
        <f t="shared" si="34"/>
        <v>火</v>
      </c>
      <c r="K44" s="111" t="str">
        <f t="shared" si="34"/>
        <v>水</v>
      </c>
      <c r="L44" s="111" t="str">
        <f t="shared" si="34"/>
        <v>木</v>
      </c>
      <c r="M44" s="111" t="str">
        <f t="shared" si="34"/>
        <v>金</v>
      </c>
      <c r="N44" s="111" t="str">
        <f t="shared" si="34"/>
        <v>土</v>
      </c>
      <c r="O44" s="111" t="str">
        <f t="shared" si="34"/>
        <v>日</v>
      </c>
      <c r="P44" s="111" t="str">
        <f t="shared" si="34"/>
        <v>月</v>
      </c>
      <c r="Q44" s="111" t="str">
        <f t="shared" si="34"/>
        <v>火</v>
      </c>
      <c r="R44" s="111" t="str">
        <f t="shared" si="34"/>
        <v>水</v>
      </c>
      <c r="S44" s="111" t="str">
        <f t="shared" si="34"/>
        <v>木</v>
      </c>
      <c r="T44" s="111" t="str">
        <f t="shared" si="34"/>
        <v>金</v>
      </c>
      <c r="U44" s="112" t="str">
        <f>CHOOSE(WEEKDAY(U43),"日","月","火","水","木","金","土")</f>
        <v>土</v>
      </c>
      <c r="V44" s="111" t="str">
        <f>CHOOSE(WEEKDAY(V43),"日","月","火","水","木","金","土")</f>
        <v>日</v>
      </c>
      <c r="W44" s="112" t="str">
        <f>TEXT(WEEKDAY(W43),"aaa")</f>
        <v>月</v>
      </c>
      <c r="X44" s="111" t="str">
        <f t="shared" si="34"/>
        <v>火</v>
      </c>
      <c r="Y44" s="111" t="str">
        <f t="shared" si="34"/>
        <v>水</v>
      </c>
      <c r="Z44" s="111" t="str">
        <f t="shared" si="34"/>
        <v>木</v>
      </c>
      <c r="AA44" s="111" t="str">
        <f t="shared" si="34"/>
        <v>金</v>
      </c>
      <c r="AB44" s="111" t="str">
        <f t="shared" si="34"/>
        <v>土</v>
      </c>
      <c r="AC44" s="111" t="str">
        <f t="shared" si="34"/>
        <v>日</v>
      </c>
      <c r="AD44" s="111" t="str">
        <f t="shared" si="34"/>
        <v>月</v>
      </c>
      <c r="AE44" s="111" t="str">
        <f t="shared" si="34"/>
        <v>火</v>
      </c>
      <c r="AF44" s="111" t="str">
        <f t="shared" si="34"/>
        <v>水</v>
      </c>
      <c r="AG44" s="114"/>
      <c r="AH44" s="249">
        <f>AG44+AG45+AH41</f>
        <v>0</v>
      </c>
    </row>
    <row r="45" spans="1:37" ht="18.75" customHeight="1" thickTop="1" thickBot="1">
      <c r="A45" s="131">
        <f>MONTH(B43)</f>
        <v>3</v>
      </c>
      <c r="B45" s="116" t="str">
        <f t="shared" ref="B45:AF45" si="35">IF(B43&lt;$B$3,"",IF(B43&gt;$H$3,"",INDEX($B$6:$H$6,MATCH(B44,$B$5:$H$5,0))))</f>
        <v/>
      </c>
      <c r="C45" s="116" t="str">
        <f t="shared" si="35"/>
        <v/>
      </c>
      <c r="D45" s="116" t="str">
        <f t="shared" si="35"/>
        <v/>
      </c>
      <c r="E45" s="116" t="str">
        <f t="shared" si="35"/>
        <v/>
      </c>
      <c r="F45" s="116" t="str">
        <f t="shared" si="35"/>
        <v/>
      </c>
      <c r="G45" s="116" t="str">
        <f t="shared" si="35"/>
        <v/>
      </c>
      <c r="H45" s="116" t="str">
        <f t="shared" si="35"/>
        <v/>
      </c>
      <c r="I45" s="116" t="str">
        <f t="shared" si="35"/>
        <v/>
      </c>
      <c r="J45" s="116" t="str">
        <f t="shared" si="35"/>
        <v/>
      </c>
      <c r="K45" s="116" t="str">
        <f t="shared" si="35"/>
        <v/>
      </c>
      <c r="L45" s="116" t="str">
        <f t="shared" si="35"/>
        <v/>
      </c>
      <c r="M45" s="116" t="str">
        <f t="shared" si="35"/>
        <v/>
      </c>
      <c r="N45" s="116" t="str">
        <f t="shared" si="35"/>
        <v/>
      </c>
      <c r="O45" s="116" t="str">
        <f t="shared" si="35"/>
        <v/>
      </c>
      <c r="P45" s="116" t="str">
        <f t="shared" si="35"/>
        <v/>
      </c>
      <c r="Q45" s="116" t="str">
        <f t="shared" si="35"/>
        <v/>
      </c>
      <c r="R45" s="116" t="str">
        <f t="shared" si="35"/>
        <v/>
      </c>
      <c r="S45" s="116" t="str">
        <f t="shared" si="35"/>
        <v/>
      </c>
      <c r="T45" s="116" t="str">
        <f t="shared" si="35"/>
        <v/>
      </c>
      <c r="U45" s="117"/>
      <c r="V45" s="116" t="str">
        <f t="shared" si="35"/>
        <v/>
      </c>
      <c r="W45" s="117"/>
      <c r="X45" s="116" t="str">
        <f t="shared" si="35"/>
        <v/>
      </c>
      <c r="Y45" s="116" t="str">
        <f t="shared" si="35"/>
        <v/>
      </c>
      <c r="Z45" s="116" t="str">
        <f t="shared" si="35"/>
        <v/>
      </c>
      <c r="AA45" s="116" t="str">
        <f t="shared" si="35"/>
        <v/>
      </c>
      <c r="AB45" s="116" t="str">
        <f t="shared" si="35"/>
        <v/>
      </c>
      <c r="AC45" s="116" t="str">
        <f t="shared" si="35"/>
        <v/>
      </c>
      <c r="AD45" s="116" t="str">
        <f t="shared" si="35"/>
        <v/>
      </c>
      <c r="AE45" s="116" t="str">
        <f t="shared" si="35"/>
        <v/>
      </c>
      <c r="AF45" s="116" t="str">
        <f t="shared" si="35"/>
        <v/>
      </c>
      <c r="AG45" s="119">
        <f>SUM(B45:AF45)</f>
        <v>0</v>
      </c>
      <c r="AH45" s="250"/>
    </row>
    <row r="46" spans="1:37" ht="18.75" customHeight="1" thickTop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135"/>
      <c r="AH46" s="93"/>
    </row>
    <row r="47" spans="1:37" ht="20.100000000000001" customHeight="1"/>
    <row r="48" spans="1:37" ht="20.100000000000001" customHeight="1"/>
  </sheetData>
  <mergeCells count="38">
    <mergeCell ref="AP22:AQ22"/>
    <mergeCell ref="AR22:BA22"/>
    <mergeCell ref="AM20:AO20"/>
    <mergeCell ref="AP20:AQ20"/>
    <mergeCell ref="AR20:BA20"/>
    <mergeCell ref="AM21:AO21"/>
    <mergeCell ref="AP21:AQ21"/>
    <mergeCell ref="AR21:BA21"/>
    <mergeCell ref="AK20:AL22"/>
    <mergeCell ref="AH14:AH15"/>
    <mergeCell ref="AH17:AH18"/>
    <mergeCell ref="AH20:AH21"/>
    <mergeCell ref="AM22:AO22"/>
    <mergeCell ref="T5:V5"/>
    <mergeCell ref="W5:X5"/>
    <mergeCell ref="R4:S6"/>
    <mergeCell ref="T6:V6"/>
    <mergeCell ref="Y4:AF4"/>
    <mergeCell ref="Y5:AF5"/>
    <mergeCell ref="Y6:AF6"/>
    <mergeCell ref="T4:V4"/>
    <mergeCell ref="W4:X4"/>
    <mergeCell ref="I5:K5"/>
    <mergeCell ref="A1:P1"/>
    <mergeCell ref="B3:F3"/>
    <mergeCell ref="H3:L3"/>
    <mergeCell ref="B9:C9"/>
    <mergeCell ref="AH35:AH36"/>
    <mergeCell ref="AH38:AH39"/>
    <mergeCell ref="AH41:AH42"/>
    <mergeCell ref="AH44:AH45"/>
    <mergeCell ref="I6:K6"/>
    <mergeCell ref="AH23:AH24"/>
    <mergeCell ref="AH26:AH27"/>
    <mergeCell ref="W6:X6"/>
    <mergeCell ref="AH29:AH30"/>
    <mergeCell ref="AH32:AH33"/>
    <mergeCell ref="AH11:AH12"/>
  </mergeCells>
  <phoneticPr fontId="2"/>
  <conditionalFormatting sqref="B9:C9">
    <cfRule type="cellIs" dxfId="231" priority="503" stopIfTrue="1" operator="equal">
      <formula>"閏年"</formula>
    </cfRule>
  </conditionalFormatting>
  <conditionalFormatting sqref="B24:K24 M24:AF24">
    <cfRule type="expression" dxfId="230" priority="356" stopIfTrue="1">
      <formula>COUNTIF(祝日・休日,B22)=1</formula>
    </cfRule>
  </conditionalFormatting>
  <conditionalFormatting sqref="B39:L39">
    <cfRule type="expression" dxfId="229" priority="349" stopIfTrue="1">
      <formula>COUNTIF(祝日・休日,B37)=1</formula>
    </cfRule>
  </conditionalFormatting>
  <conditionalFormatting sqref="B30:M30">
    <cfRule type="expression" dxfId="228" priority="353" stopIfTrue="1">
      <formula>COUNTIF(祝日・休日,B28)=1</formula>
    </cfRule>
  </conditionalFormatting>
  <conditionalFormatting sqref="B21:P21">
    <cfRule type="expression" dxfId="227" priority="52" stopIfTrue="1">
      <formula>WEEKDAY(B19,2)&gt;=6</formula>
    </cfRule>
    <cfRule type="expression" dxfId="226" priority="49" stopIfTrue="1">
      <formula>COUNTIF(祝日・休日,B19)=1</formula>
    </cfRule>
    <cfRule type="cellIs" dxfId="225" priority="48" operator="between">
      <formula>0</formula>
      <formula>0</formula>
    </cfRule>
  </conditionalFormatting>
  <conditionalFormatting sqref="B27:Q27">
    <cfRule type="expression" dxfId="224" priority="40" stopIfTrue="1">
      <formula>COUNTIF(祝日・休日,B25)=1</formula>
    </cfRule>
    <cfRule type="cellIs" dxfId="223" priority="39" operator="between">
      <formula>0</formula>
      <formula>0</formula>
    </cfRule>
    <cfRule type="expression" dxfId="222" priority="43" stopIfTrue="1">
      <formula>WEEKDAY(B25,2)&gt;=6</formula>
    </cfRule>
  </conditionalFormatting>
  <conditionalFormatting sqref="B45:U45">
    <cfRule type="expression" dxfId="221" priority="131" stopIfTrue="1">
      <formula>WEEKDAY(B43,2)&gt;=6</formula>
    </cfRule>
  </conditionalFormatting>
  <conditionalFormatting sqref="B45:V45">
    <cfRule type="expression" dxfId="220" priority="127" stopIfTrue="1">
      <formula>COUNTIF(祝日・休日,B43)=1</formula>
    </cfRule>
  </conditionalFormatting>
  <conditionalFormatting sqref="B35:X35 Z35:AF35">
    <cfRule type="expression" dxfId="219" priority="485" stopIfTrue="1">
      <formula>COUNTIF(祝日・休日,B34)=1</formula>
    </cfRule>
  </conditionalFormatting>
  <conditionalFormatting sqref="B42:Y42">
    <cfRule type="expression" dxfId="218" priority="23" stopIfTrue="1">
      <formula>WEEKDAY(B40,2)&gt;=6</formula>
    </cfRule>
    <cfRule type="cellIs" dxfId="217" priority="18" operator="between">
      <formula>0</formula>
      <formula>0</formula>
    </cfRule>
    <cfRule type="expression" dxfId="216" priority="19" stopIfTrue="1">
      <formula>COUNTIF(祝日・休日,B40)=1</formula>
    </cfRule>
  </conditionalFormatting>
  <conditionalFormatting sqref="B41:AD41">
    <cfRule type="expression" dxfId="215" priority="22" stopIfTrue="1">
      <formula>COUNTIF(祝日・休日,B40)=1</formula>
    </cfRule>
    <cfRule type="expression" dxfId="214" priority="24" stopIfTrue="1">
      <formula>WEEKDAY(B40,2)&gt;=6</formula>
    </cfRule>
  </conditionalFormatting>
  <conditionalFormatting sqref="B11:AE11">
    <cfRule type="expression" dxfId="213" priority="437" stopIfTrue="1">
      <formula>WEEKDAY(B10,2)&gt;=6</formula>
    </cfRule>
    <cfRule type="expression" dxfId="212" priority="438" stopIfTrue="1">
      <formula>COUNTIF(祝日・休日,B10)=1</formula>
    </cfRule>
  </conditionalFormatting>
  <conditionalFormatting sqref="B12:AE12">
    <cfRule type="expression" dxfId="211" priority="362" stopIfTrue="1">
      <formula>WEEKDAY(B10,2)&gt;=6</formula>
    </cfRule>
    <cfRule type="cellIs" dxfId="210" priority="346" operator="between">
      <formula>0</formula>
      <formula>0</formula>
    </cfRule>
    <cfRule type="expression" dxfId="209" priority="363" stopIfTrue="1">
      <formula>COUNTIF(祝日・休日,B10)=1</formula>
    </cfRule>
  </conditionalFormatting>
  <conditionalFormatting sqref="B17:AE17">
    <cfRule type="expression" dxfId="208" priority="436" stopIfTrue="1">
      <formula>COUNTIF(祝日・休日,B16)=1</formula>
    </cfRule>
  </conditionalFormatting>
  <conditionalFormatting sqref="B18:AE18">
    <cfRule type="expression" dxfId="207" priority="359" stopIfTrue="1">
      <formula>COUNTIF(祝日・休日,B16)=1</formula>
    </cfRule>
    <cfRule type="expression" dxfId="206" priority="358" stopIfTrue="1">
      <formula>WEEKDAY(B16,2)&gt;=6</formula>
    </cfRule>
  </conditionalFormatting>
  <conditionalFormatting sqref="B26:AE26">
    <cfRule type="expression" dxfId="205" priority="44" stopIfTrue="1">
      <formula>COUNTIF(祝日・休日,B25)=1</formula>
    </cfRule>
    <cfRule type="expression" dxfId="204" priority="45" stopIfTrue="1">
      <formula>WEEKDAY(B25,2)&gt;=6</formula>
    </cfRule>
  </conditionalFormatting>
  <conditionalFormatting sqref="B32:AE32">
    <cfRule type="expression" dxfId="203" priority="15" stopIfTrue="1">
      <formula>COUNTIF(祝日・休日,B31)=1</formula>
    </cfRule>
    <cfRule type="expression" dxfId="202" priority="17" stopIfTrue="1">
      <formula>WEEKDAY(B31,2)&gt;=6</formula>
    </cfRule>
  </conditionalFormatting>
  <conditionalFormatting sqref="B33:AE33">
    <cfRule type="cellIs" dxfId="201" priority="10" operator="between">
      <formula>0</formula>
      <formula>0</formula>
    </cfRule>
    <cfRule type="expression" dxfId="200" priority="11" stopIfTrue="1">
      <formula>COUNTIF(祝日・休日,B31)=1</formula>
    </cfRule>
    <cfRule type="expression" dxfId="199" priority="16" stopIfTrue="1">
      <formula>WEEKDAY(B31,2)&gt;=6</formula>
    </cfRule>
  </conditionalFormatting>
  <conditionalFormatting sqref="B14:AF14 B35:X35 Z35:AF35 B17:G17 K17:AE17">
    <cfRule type="expression" dxfId="198" priority="499" stopIfTrue="1">
      <formula>WEEKDAY(B13,2)&gt;=6</formula>
    </cfRule>
  </conditionalFormatting>
  <conditionalFormatting sqref="B14:AF14">
    <cfRule type="expression" dxfId="197" priority="497" stopIfTrue="1">
      <formula>COUNTIF(祝日・休日,B13)=1</formula>
    </cfRule>
  </conditionalFormatting>
  <conditionalFormatting sqref="B15:AF15 Q21:AF21 R27:AE27 B30:M30 B39:L39 Z42:AD42 V45:AF45">
    <cfRule type="expression" dxfId="196" priority="498" stopIfTrue="1">
      <formula>WEEKDAY(B13,2)&gt;=6</formula>
    </cfRule>
  </conditionalFormatting>
  <conditionalFormatting sqref="B15:AF15">
    <cfRule type="expression" dxfId="195" priority="360" stopIfTrue="1">
      <formula>COUNTIF(祝日・休日,B13)=1</formula>
    </cfRule>
  </conditionalFormatting>
  <conditionalFormatting sqref="B20:AF20">
    <cfRule type="expression" dxfId="194" priority="46" stopIfTrue="1">
      <formula>COUNTIF(祝日・休日,B19)=1</formula>
    </cfRule>
    <cfRule type="expression" dxfId="193" priority="47" stopIfTrue="1">
      <formula>WEEKDAY(B19,2)&gt;=6</formula>
    </cfRule>
  </conditionalFormatting>
  <conditionalFormatting sqref="B23:AF23">
    <cfRule type="expression" dxfId="192" priority="112" stopIfTrue="1">
      <formula>WEEKDAY(B22,2)&gt;=6</formula>
    </cfRule>
    <cfRule type="expression" dxfId="191" priority="111" stopIfTrue="1">
      <formula>COUNTIF(祝日・休日,B22)=1</formula>
    </cfRule>
  </conditionalFormatting>
  <conditionalFormatting sqref="B24:AF24">
    <cfRule type="cellIs" dxfId="190" priority="54" operator="between">
      <formula>0</formula>
      <formula>0</formula>
    </cfRule>
    <cfRule type="expression" dxfId="189" priority="58" stopIfTrue="1">
      <formula>WEEKDAY(B22,2)&gt;=6</formula>
    </cfRule>
  </conditionalFormatting>
  <conditionalFormatting sqref="B29:AF29">
    <cfRule type="expression" dxfId="188" priority="38" stopIfTrue="1">
      <formula>WEEKDAY(B28,2)&gt;=6</formula>
    </cfRule>
    <cfRule type="expression" dxfId="187" priority="37" stopIfTrue="1">
      <formula>COUNTIF(祝日・休日,B28)=1</formula>
    </cfRule>
  </conditionalFormatting>
  <conditionalFormatting sqref="B36:AF36">
    <cfRule type="expression" dxfId="186" priority="350" stopIfTrue="1">
      <formula>WEEKDAY(B34,2)&gt;=6</formula>
    </cfRule>
    <cfRule type="expression" dxfId="185" priority="351" stopIfTrue="1">
      <formula>COUNTIF(祝日・休日,B34)=1</formula>
    </cfRule>
  </conditionalFormatting>
  <conditionalFormatting sqref="B38:AF38">
    <cfRule type="expression" dxfId="184" priority="30" stopIfTrue="1">
      <formula>COUNTIF(祝日・休日,B37)=1</formula>
    </cfRule>
    <cfRule type="expression" dxfId="183" priority="31" stopIfTrue="1">
      <formula>WEEKDAY(B37,2)&gt;=6</formula>
    </cfRule>
  </conditionalFormatting>
  <conditionalFormatting sqref="B44:AF44">
    <cfRule type="expression" dxfId="182" priority="132" stopIfTrue="1">
      <formula>WEEKDAY(B43,2)&gt;=6</formula>
    </cfRule>
    <cfRule type="expression" dxfId="181" priority="4" stopIfTrue="1">
      <formula>COUNTIF(祝日・休日,B43)=1</formula>
    </cfRule>
  </conditionalFormatting>
  <conditionalFormatting sqref="B45:AF45">
    <cfRule type="cellIs" dxfId="180" priority="126" operator="between">
      <formula>0</formula>
      <formula>0</formula>
    </cfRule>
  </conditionalFormatting>
  <conditionalFormatting sqref="C15">
    <cfRule type="expression" dxfId="179" priority="182" stopIfTrue="1">
      <formula>COUNTIF(祝日・休日,C13)=1</formula>
    </cfRule>
  </conditionalFormatting>
  <conditionalFormatting sqref="H17:J17">
    <cfRule type="expression" dxfId="178" priority="435" stopIfTrue="1">
      <formula>WEEKDAY(H16,2)&gt;=6</formula>
    </cfRule>
  </conditionalFormatting>
  <conditionalFormatting sqref="I6:N7">
    <cfRule type="cellIs" dxfId="177" priority="344" stopIfTrue="1" operator="equal">
      <formula>"○"</formula>
    </cfRule>
  </conditionalFormatting>
  <conditionalFormatting sqref="J39">
    <cfRule type="expression" dxfId="176" priority="121" stopIfTrue="1">
      <formula>COUNTIF(祝日・休日,J37)=1</formula>
    </cfRule>
  </conditionalFormatting>
  <conditionalFormatting sqref="K30">
    <cfRule type="expression" dxfId="175" priority="120" stopIfTrue="1">
      <formula>COUNTIF(祝日・休日,K28)=1</formula>
    </cfRule>
  </conditionalFormatting>
  <conditionalFormatting sqref="L24">
    <cfRule type="expression" dxfId="174" priority="53" stopIfTrue="1">
      <formula>COUNTIF(祝日・休日,L22)=1</formula>
    </cfRule>
    <cfRule type="expression" dxfId="173" priority="55" stopIfTrue="1">
      <formula>COUNTIF(祝日・休日,L22)=1</formula>
    </cfRule>
  </conditionalFormatting>
  <conditionalFormatting sqref="M39:AF39">
    <cfRule type="expression" dxfId="172" priority="29" stopIfTrue="1">
      <formula>WEEKDAY(M37,2)&gt;=6</formula>
    </cfRule>
    <cfRule type="expression" dxfId="171" priority="26" stopIfTrue="1">
      <formula>COUNTIF(祝日・休日,M37)=1</formula>
    </cfRule>
    <cfRule type="cellIs" dxfId="170" priority="25" operator="between">
      <formula>0</formula>
      <formula>0</formula>
    </cfRule>
  </conditionalFormatting>
  <conditionalFormatting sqref="N30:AF30">
    <cfRule type="expression" dxfId="169" priority="36" stopIfTrue="1">
      <formula>WEEKDAY(N28,2)&gt;=6</formula>
    </cfRule>
    <cfRule type="expression" dxfId="168" priority="33" stopIfTrue="1">
      <formula>COUNTIF(祝日・休日,N28)=1</formula>
    </cfRule>
    <cfRule type="cellIs" dxfId="167" priority="32" operator="between">
      <formula>0</formula>
      <formula>0</formula>
    </cfRule>
  </conditionalFormatting>
  <conditionalFormatting sqref="Q21:AF21 B15:AF15 R27:AE27 Z42:AD42 B39:L39 B30:M30 B18:AE18 B36:AF36">
    <cfRule type="cellIs" dxfId="166" priority="345" operator="between">
      <formula>0</formula>
      <formula>0</formula>
    </cfRule>
  </conditionalFormatting>
  <conditionalFormatting sqref="Q21:AF21">
    <cfRule type="expression" dxfId="165" priority="357" stopIfTrue="1">
      <formula>COUNTIF(祝日・休日,Q19)=1</formula>
    </cfRule>
  </conditionalFormatting>
  <conditionalFormatting sqref="R27:AE27">
    <cfRule type="expression" dxfId="164" priority="354" stopIfTrue="1">
      <formula>COUNTIF(祝日・休日,R25)=1</formula>
    </cfRule>
  </conditionalFormatting>
  <conditionalFormatting sqref="S21">
    <cfRule type="expression" dxfId="163" priority="125" stopIfTrue="1">
      <formula>COUNTIF(祝日・休日,S19)=1</formula>
    </cfRule>
  </conditionalFormatting>
  <conditionalFormatting sqref="T27">
    <cfRule type="expression" dxfId="162" priority="124" stopIfTrue="1">
      <formula>COUNTIF(祝日・休日,T25)=1</formula>
    </cfRule>
  </conditionalFormatting>
  <conditionalFormatting sqref="V45:W45">
    <cfRule type="expression" dxfId="161" priority="1" stopIfTrue="1">
      <formula>COUNTIF(祝日・休日,V43)=1</formula>
    </cfRule>
  </conditionalFormatting>
  <conditionalFormatting sqref="V21:X21">
    <cfRule type="expression" dxfId="160" priority="183" stopIfTrue="1">
      <formula>COUNTIF(祝日・休日,V19)=1</formula>
    </cfRule>
  </conditionalFormatting>
  <conditionalFormatting sqref="X45:AF45">
    <cfRule type="expression" dxfId="159" priority="347" stopIfTrue="1">
      <formula>COUNTIF(祝日・休日,X43)=1</formula>
    </cfRule>
  </conditionalFormatting>
  <conditionalFormatting sqref="Y35">
    <cfRule type="expression" dxfId="158" priority="365" stopIfTrue="1">
      <formula>WEEKDAY(Y34,2)&gt;=6</formula>
    </cfRule>
  </conditionalFormatting>
  <conditionalFormatting sqref="Z42:AD42">
    <cfRule type="expression" dxfId="157" priority="348" stopIfTrue="1">
      <formula>COUNTIF(祝日・休日,Z40)=1</formula>
    </cfRule>
  </conditionalFormatting>
  <conditionalFormatting sqref="AD42">
    <cfRule type="expression" dxfId="156" priority="122" stopIfTrue="1">
      <formula>COUNTIF(祝日・休日,AD40)=1</formula>
    </cfRule>
  </conditionalFormatting>
  <dataValidations count="2">
    <dataValidation imeMode="off" allowBlank="1" showInputMessage="1" showErrorMessage="1" sqref="B8:F8 B6:H7" xr:uid="{C433A54B-3F7D-4E0F-BD2F-CCAEF3C6F1E5}"/>
    <dataValidation imeMode="hiragana" allowBlank="1" showInputMessage="1" showErrorMessage="1" sqref="B1:G2 B4:B5 C5:H5 B3:F3 H3:L3" xr:uid="{BFC1E6C9-7CC1-436F-982A-545662E559A5}"/>
  </dataValidations>
  <pageMargins left="0.7" right="0.7" top="0.75" bottom="0.75" header="0.3" footer="0.3"/>
  <pageSetup paperSize="9"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4685-6E22-4B59-B02B-43FA053D89DD}">
  <sheetPr codeName="Sheet10">
    <tabColor rgb="FFFFFF00"/>
    <pageSetUpPr fitToPage="1"/>
  </sheetPr>
  <dimension ref="A1:M36"/>
  <sheetViews>
    <sheetView showGridLines="0" showZeros="0" view="pageBreakPreview" zoomScaleNormal="100" zoomScaleSheetLayoutView="100" workbookViewId="0">
      <selection activeCell="I2" sqref="I2:J2"/>
    </sheetView>
  </sheetViews>
  <sheetFormatPr defaultRowHeight="12"/>
  <cols>
    <col min="1" max="1" width="1.375" style="7" customWidth="1"/>
    <col min="2" max="2" width="11.875" style="7" customWidth="1"/>
    <col min="3" max="3" width="11" style="7" customWidth="1"/>
    <col min="4" max="6" width="10.125" style="7" customWidth="1"/>
    <col min="7" max="7" width="15" style="7" customWidth="1"/>
    <col min="8" max="8" width="9.125" style="7" customWidth="1"/>
    <col min="9" max="10" width="7" style="7" customWidth="1"/>
    <col min="11" max="11" width="0.875" style="7" customWidth="1"/>
    <col min="12" max="12" width="4.375" style="7" customWidth="1"/>
    <col min="13" max="16384" width="9" style="7"/>
  </cols>
  <sheetData>
    <row r="1" spans="1:13">
      <c r="H1" s="10"/>
      <c r="I1" s="23" t="s">
        <v>0</v>
      </c>
      <c r="J1" s="24">
        <v>1</v>
      </c>
    </row>
    <row r="2" spans="1:13" ht="17.25" customHeight="1">
      <c r="H2" s="7" t="s">
        <v>2</v>
      </c>
      <c r="I2" s="240"/>
      <c r="J2" s="241"/>
    </row>
    <row r="3" spans="1:13" ht="26.25" customHeight="1">
      <c r="D3" s="15" t="s">
        <v>3</v>
      </c>
      <c r="I3" s="13"/>
      <c r="J3" s="14"/>
    </row>
    <row r="4" spans="1:13" ht="26.25" customHeight="1">
      <c r="B4" s="7" t="s">
        <v>4</v>
      </c>
      <c r="D4" s="15"/>
      <c r="I4" s="13"/>
      <c r="J4" s="14"/>
      <c r="M4" s="22" t="s">
        <v>45</v>
      </c>
    </row>
    <row r="5" spans="1:13" ht="18.75" customHeight="1">
      <c r="D5" s="15"/>
      <c r="G5" s="7" t="s">
        <v>38</v>
      </c>
      <c r="H5" s="242"/>
      <c r="I5" s="243"/>
      <c r="J5" s="244"/>
    </row>
    <row r="6" spans="1:13" ht="10.5" customHeight="1">
      <c r="D6" s="15"/>
      <c r="H6" s="8"/>
      <c r="I6" s="14"/>
      <c r="J6" s="14"/>
    </row>
    <row r="7" spans="1:13" ht="18.75" customHeight="1">
      <c r="G7" s="7" t="s">
        <v>5</v>
      </c>
      <c r="H7" s="35"/>
      <c r="I7" s="242"/>
      <c r="J7" s="244"/>
      <c r="M7" s="36" t="s">
        <v>43</v>
      </c>
    </row>
    <row r="8" spans="1:13" ht="19.5" customHeight="1">
      <c r="B8" s="7" t="s">
        <v>19</v>
      </c>
      <c r="H8" s="8"/>
      <c r="I8" s="8"/>
      <c r="J8" s="14"/>
      <c r="M8" s="36" t="s">
        <v>47</v>
      </c>
    </row>
    <row r="9" spans="1:13" ht="19.5" customHeight="1">
      <c r="B9" s="7" t="s">
        <v>20</v>
      </c>
      <c r="H9" s="8"/>
      <c r="I9" s="8"/>
      <c r="J9" s="14"/>
      <c r="M9" s="65" t="s">
        <v>88</v>
      </c>
    </row>
    <row r="10" spans="1:13" ht="19.5" customHeight="1" thickBot="1">
      <c r="J10" s="12"/>
    </row>
    <row r="11" spans="1:13" ht="24" customHeight="1" thickBot="1">
      <c r="B11" s="201" t="s">
        <v>39</v>
      </c>
      <c r="C11" s="202"/>
      <c r="D11" s="202"/>
      <c r="E11" s="203"/>
      <c r="F11" s="16" t="s">
        <v>6</v>
      </c>
      <c r="G11" s="16" t="s">
        <v>7</v>
      </c>
      <c r="H11" s="32" t="s">
        <v>8</v>
      </c>
      <c r="I11" s="164" t="s">
        <v>41</v>
      </c>
      <c r="J11" s="204"/>
      <c r="K11" s="7" t="e">
        <f>INDEX(#REF!,MATCH($J$1,#REF!,0))</f>
        <v>#REF!</v>
      </c>
    </row>
    <row r="12" spans="1:13" ht="21" customHeight="1" thickBot="1">
      <c r="B12" s="33" t="s">
        <v>21</v>
      </c>
      <c r="C12" s="238"/>
      <c r="D12" s="238"/>
      <c r="E12" s="239"/>
      <c r="F12" s="284"/>
      <c r="G12" s="287"/>
      <c r="H12" s="290"/>
      <c r="I12" s="214"/>
      <c r="J12" s="214"/>
    </row>
    <row r="13" spans="1:13" ht="21" customHeight="1" thickBot="1">
      <c r="B13" s="33" t="s">
        <v>40</v>
      </c>
      <c r="C13" s="245"/>
      <c r="D13" s="245"/>
      <c r="E13" s="293"/>
      <c r="F13" s="285"/>
      <c r="G13" s="288"/>
      <c r="H13" s="291"/>
      <c r="I13" s="215"/>
      <c r="J13" s="215"/>
      <c r="M13" s="36" t="s">
        <v>71</v>
      </c>
    </row>
    <row r="14" spans="1:13" ht="21" customHeight="1" thickBot="1">
      <c r="A14" s="8"/>
      <c r="B14" s="31" t="s">
        <v>23</v>
      </c>
      <c r="C14" s="237"/>
      <c r="D14" s="238"/>
      <c r="E14" s="239"/>
      <c r="F14" s="285"/>
      <c r="G14" s="288"/>
      <c r="H14" s="291"/>
      <c r="I14" s="215"/>
      <c r="J14" s="215"/>
      <c r="M14" s="36" t="s">
        <v>87</v>
      </c>
    </row>
    <row r="15" spans="1:13" ht="21" customHeight="1" thickBot="1">
      <c r="A15" s="8"/>
      <c r="B15" s="151" t="s">
        <v>78</v>
      </c>
      <c r="C15" s="217"/>
      <c r="D15" s="218"/>
      <c r="E15" s="219"/>
      <c r="F15" s="286"/>
      <c r="G15" s="289"/>
      <c r="H15" s="292"/>
      <c r="I15" s="216"/>
      <c r="J15" s="216"/>
      <c r="M15" s="36" t="s">
        <v>75</v>
      </c>
    </row>
    <row r="16" spans="1:13" ht="22.5" customHeight="1" thickBot="1">
      <c r="A16" s="8"/>
      <c r="B16" s="164" t="s">
        <v>9</v>
      </c>
      <c r="C16" s="165"/>
      <c r="D16" s="165"/>
      <c r="E16" s="165"/>
      <c r="F16" s="165"/>
      <c r="G16" s="165"/>
      <c r="H16" s="165"/>
      <c r="I16" s="165"/>
      <c r="J16" s="166"/>
      <c r="M16" s="36" t="s">
        <v>76</v>
      </c>
    </row>
    <row r="17" spans="1:13" ht="27.75" customHeight="1" thickBot="1">
      <c r="A17" s="9"/>
      <c r="B17" s="167" t="s">
        <v>10</v>
      </c>
      <c r="C17" s="165"/>
      <c r="D17" s="165"/>
      <c r="E17" s="165"/>
      <c r="F17" s="165"/>
      <c r="G17" s="165"/>
      <c r="H17" s="165"/>
      <c r="I17" s="165"/>
      <c r="J17" s="166"/>
    </row>
    <row r="18" spans="1:13" ht="22.5" customHeight="1" thickBot="1">
      <c r="A18" s="8"/>
      <c r="B18" s="183" t="s">
        <v>11</v>
      </c>
      <c r="C18" s="184"/>
      <c r="D18" s="184"/>
      <c r="E18" s="184"/>
      <c r="F18" s="184"/>
      <c r="G18" s="184"/>
      <c r="H18" s="184"/>
      <c r="I18" s="184"/>
      <c r="J18" s="185"/>
      <c r="L18" s="12"/>
    </row>
    <row r="19" spans="1:13" ht="31.5" customHeight="1" thickBot="1">
      <c r="A19" s="8"/>
      <c r="B19" s="282"/>
      <c r="C19" s="283"/>
      <c r="D19" s="283"/>
      <c r="E19" s="238"/>
      <c r="F19" s="238"/>
      <c r="G19" s="238"/>
      <c r="H19" s="238"/>
      <c r="I19" s="238"/>
      <c r="J19" s="239"/>
      <c r="M19" s="22"/>
    </row>
    <row r="20" spans="1:13" ht="21.75" customHeight="1" thickBot="1">
      <c r="B20" s="183" t="s">
        <v>12</v>
      </c>
      <c r="C20" s="184"/>
      <c r="D20" s="184"/>
      <c r="E20" s="184"/>
      <c r="F20" s="184"/>
      <c r="G20" s="184"/>
      <c r="H20" s="184"/>
      <c r="I20" s="184"/>
      <c r="J20" s="185"/>
      <c r="M20" s="22"/>
    </row>
    <row r="21" spans="1:13" ht="31.5" customHeight="1" thickBot="1">
      <c r="B21" s="234"/>
      <c r="C21" s="235"/>
      <c r="D21" s="235"/>
      <c r="E21" s="19" t="s">
        <v>18</v>
      </c>
      <c r="F21" s="236"/>
      <c r="G21" s="236"/>
      <c r="H21" s="236"/>
      <c r="I21" s="17"/>
      <c r="J21" s="18"/>
      <c r="M21" s="22"/>
    </row>
    <row r="22" spans="1:13" ht="22.5" customHeight="1" thickBot="1">
      <c r="B22" s="186" t="s">
        <v>80</v>
      </c>
      <c r="C22" s="187"/>
      <c r="D22" s="187"/>
      <c r="E22" s="187"/>
      <c r="F22" s="187"/>
      <c r="G22" s="187"/>
      <c r="H22" s="187"/>
      <c r="I22" s="187"/>
      <c r="J22" s="187"/>
      <c r="M22" s="36"/>
    </row>
    <row r="23" spans="1:13" ht="22.5" customHeight="1" thickBot="1">
      <c r="B23" s="192" t="s">
        <v>49</v>
      </c>
      <c r="C23" s="193"/>
      <c r="D23" s="194" t="s">
        <v>50</v>
      </c>
      <c r="E23" s="195"/>
      <c r="F23" s="193"/>
      <c r="G23" s="194" t="s">
        <v>51</v>
      </c>
      <c r="H23" s="195"/>
      <c r="I23" s="195"/>
      <c r="J23" s="193"/>
      <c r="M23" s="36"/>
    </row>
    <row r="24" spans="1:13" ht="30" customHeight="1" thickBot="1">
      <c r="B24" s="223"/>
      <c r="C24" s="224"/>
      <c r="D24" s="225"/>
      <c r="E24" s="226"/>
      <c r="F24" s="224"/>
      <c r="G24" s="225"/>
      <c r="H24" s="226"/>
      <c r="I24" s="226"/>
      <c r="J24" s="224"/>
      <c r="M24" s="36"/>
    </row>
    <row r="25" spans="1:13" ht="24" customHeight="1">
      <c r="B25" s="227" t="s">
        <v>13</v>
      </c>
      <c r="C25" s="228"/>
      <c r="D25" s="228"/>
      <c r="E25" s="228"/>
      <c r="F25" s="228"/>
      <c r="G25" s="228"/>
      <c r="H25" s="228"/>
      <c r="I25" s="228"/>
      <c r="J25" s="229"/>
      <c r="M25" s="36"/>
    </row>
    <row r="26" spans="1:13" ht="45" customHeight="1" thickBot="1">
      <c r="B26" s="220"/>
      <c r="C26" s="221"/>
      <c r="D26" s="221"/>
      <c r="E26" s="221"/>
      <c r="F26" s="221"/>
      <c r="G26" s="221"/>
      <c r="H26" s="221"/>
      <c r="I26" s="221"/>
      <c r="J26" s="222"/>
      <c r="M26" s="36"/>
    </row>
    <row r="27" spans="1:13" ht="11.25" customHeight="1">
      <c r="B27" s="8"/>
      <c r="M27" s="36"/>
    </row>
    <row r="28" spans="1:13" ht="30" customHeight="1">
      <c r="B28" s="8"/>
    </row>
    <row r="29" spans="1:13" ht="16.5" customHeight="1">
      <c r="B29" s="8"/>
    </row>
    <row r="30" spans="1:13" ht="36" customHeight="1">
      <c r="B30" s="8"/>
    </row>
    <row r="31" spans="1:13" ht="30" customHeight="1">
      <c r="B31" s="8"/>
    </row>
    <row r="32" spans="1:13" ht="15.75" customHeight="1">
      <c r="B32" s="8"/>
    </row>
    <row r="33" spans="2:2" ht="29.25" customHeight="1">
      <c r="B33" s="8"/>
    </row>
    <row r="34" spans="2:2">
      <c r="B34" s="8"/>
    </row>
    <row r="35" spans="2:2">
      <c r="B35" s="8"/>
    </row>
    <row r="36" spans="2:2">
      <c r="B36" s="8"/>
    </row>
  </sheetData>
  <mergeCells count="29">
    <mergeCell ref="B25:J25"/>
    <mergeCell ref="B26:J26"/>
    <mergeCell ref="B21:D21"/>
    <mergeCell ref="F21:H21"/>
    <mergeCell ref="D23:F23"/>
    <mergeCell ref="B23:C23"/>
    <mergeCell ref="G23:J23"/>
    <mergeCell ref="D24:F24"/>
    <mergeCell ref="B22:J22"/>
    <mergeCell ref="I2:J2"/>
    <mergeCell ref="H5:J5"/>
    <mergeCell ref="I7:J7"/>
    <mergeCell ref="B11:E11"/>
    <mergeCell ref="I11:J11"/>
    <mergeCell ref="B24:C24"/>
    <mergeCell ref="G24:J24"/>
    <mergeCell ref="C15:E15"/>
    <mergeCell ref="F12:F15"/>
    <mergeCell ref="G12:G15"/>
    <mergeCell ref="H12:H15"/>
    <mergeCell ref="I12:J15"/>
    <mergeCell ref="C13:E13"/>
    <mergeCell ref="C14:E14"/>
    <mergeCell ref="C12:E12"/>
    <mergeCell ref="B16:J16"/>
    <mergeCell ref="B17:J17"/>
    <mergeCell ref="B18:J18"/>
    <mergeCell ref="B19:J19"/>
    <mergeCell ref="B20:J20"/>
  </mergeCells>
  <phoneticPr fontId="2"/>
  <conditionalFormatting sqref="B19:D19">
    <cfRule type="cellIs" dxfId="155" priority="2" stopIfTrue="1" operator="between">
      <formula>43586</formula>
      <formula>43830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 alignWithMargins="0"/>
  <rowBreaks count="1" manualBreakCount="1">
    <brk id="1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2C5B-6E95-44D1-B3AA-ABDE3A882205}">
  <sheetPr>
    <tabColor rgb="FFFED0F2"/>
    <pageSetUpPr fitToPage="1"/>
  </sheetPr>
  <dimension ref="A1:BC48"/>
  <sheetViews>
    <sheetView zoomScaleNormal="100" workbookViewId="0">
      <selection activeCell="W8" sqref="W8"/>
    </sheetView>
  </sheetViews>
  <sheetFormatPr defaultRowHeight="13.5"/>
  <cols>
    <col min="1" max="1" width="25.5" style="136" bestFit="1" customWidth="1"/>
    <col min="2" max="32" width="4.625" style="136" customWidth="1"/>
    <col min="33" max="33" width="13.125" style="136" customWidth="1"/>
    <col min="34" max="34" width="13.125" style="137" customWidth="1"/>
    <col min="35" max="36" width="2" style="78" customWidth="1"/>
    <col min="37" max="37" width="8.625" style="78" customWidth="1"/>
    <col min="38" max="40" width="4.125" style="78" customWidth="1"/>
    <col min="41" max="42" width="4.625" style="78" customWidth="1"/>
    <col min="43" max="53" width="3.75" style="78" customWidth="1"/>
    <col min="54" max="16384" width="9" style="78"/>
  </cols>
  <sheetData>
    <row r="1" spans="1:38" ht="18" customHeight="1">
      <c r="A1" s="259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75"/>
      <c r="R1" s="76"/>
      <c r="S1" s="76"/>
      <c r="T1" s="76"/>
      <c r="U1" s="76"/>
      <c r="V1" s="76"/>
      <c r="W1" s="76"/>
      <c r="X1" s="76"/>
      <c r="Y1" s="76"/>
      <c r="Z1" s="76"/>
      <c r="AA1" s="79"/>
      <c r="AB1" s="79"/>
      <c r="AC1" s="79"/>
      <c r="AD1" s="79"/>
      <c r="AE1" s="79"/>
      <c r="AF1" s="79"/>
      <c r="AG1" s="77"/>
      <c r="AH1" s="75"/>
    </row>
    <row r="2" spans="1:38" ht="10.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76"/>
      <c r="S2" s="76"/>
      <c r="T2" s="76"/>
      <c r="U2" s="76"/>
      <c r="V2" s="76"/>
      <c r="W2" s="76"/>
      <c r="X2" s="76"/>
      <c r="Y2" s="76"/>
      <c r="Z2" s="76"/>
      <c r="AA2" s="79"/>
      <c r="AB2" s="79"/>
      <c r="AC2" s="79"/>
      <c r="AD2" s="79"/>
      <c r="AE2" s="79"/>
      <c r="AF2" s="79"/>
      <c r="AG2" s="77"/>
      <c r="AH2" s="75"/>
    </row>
    <row r="3" spans="1:38" ht="18" customHeight="1">
      <c r="A3" s="80" t="s">
        <v>72</v>
      </c>
      <c r="B3" s="260">
        <f>RA採用申請書②!B21</f>
        <v>0</v>
      </c>
      <c r="C3" s="260"/>
      <c r="D3" s="260"/>
      <c r="E3" s="260"/>
      <c r="F3" s="261"/>
      <c r="G3" s="149" t="s">
        <v>18</v>
      </c>
      <c r="H3" s="260">
        <f>RA採用申請書②!F21</f>
        <v>0</v>
      </c>
      <c r="I3" s="260"/>
      <c r="J3" s="260"/>
      <c r="K3" s="260"/>
      <c r="L3" s="261"/>
      <c r="M3" s="81" t="str">
        <f>IF(OR(B3="",H3="")=TRUE,"←雇用期間が入力されていません。","")</f>
        <v/>
      </c>
      <c r="N3" s="82"/>
      <c r="O3" s="79"/>
      <c r="P3" s="79"/>
      <c r="Q3" s="79"/>
      <c r="R3" s="79"/>
      <c r="S3" s="79"/>
      <c r="T3" s="139"/>
      <c r="U3" s="139"/>
      <c r="V3" s="139"/>
      <c r="W3" s="139"/>
      <c r="X3" s="139"/>
      <c r="Y3" s="139"/>
      <c r="Z3" s="139"/>
      <c r="AA3" s="140"/>
      <c r="AB3" s="140"/>
      <c r="AC3" s="140"/>
      <c r="AD3" s="140"/>
      <c r="AE3" s="141"/>
      <c r="AF3" s="141"/>
      <c r="AG3" s="83"/>
      <c r="AH3" s="79"/>
      <c r="AI3" s="84"/>
      <c r="AK3" s="84"/>
      <c r="AL3" s="85"/>
    </row>
    <row r="4" spans="1:38" ht="18" customHeight="1">
      <c r="A4" s="86">
        <f>IF(OR(B3="",H3="")=TRUE,0,DATEDIF(B3,DATE(YEAR(H3),MONTH(H3),DAY(H3)+1),"d") )</f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266" t="s">
        <v>74</v>
      </c>
      <c r="S4" s="266"/>
      <c r="T4" s="263"/>
      <c r="U4" s="264"/>
      <c r="V4" s="265"/>
      <c r="W4" s="254"/>
      <c r="X4" s="255"/>
      <c r="Y4" s="268"/>
      <c r="Z4" s="269"/>
      <c r="AA4" s="269"/>
      <c r="AB4" s="269"/>
      <c r="AC4" s="269"/>
      <c r="AD4" s="269"/>
      <c r="AE4" s="269"/>
      <c r="AF4" s="269"/>
      <c r="AG4" s="147"/>
      <c r="AH4" s="147"/>
      <c r="AI4" s="84"/>
      <c r="AK4" s="84"/>
      <c r="AL4" s="85"/>
    </row>
    <row r="5" spans="1:38" ht="18" customHeight="1">
      <c r="A5" s="88" t="s">
        <v>73</v>
      </c>
      <c r="B5" s="80" t="s">
        <v>15</v>
      </c>
      <c r="C5" s="80" t="s">
        <v>53</v>
      </c>
      <c r="D5" s="80" t="s">
        <v>54</v>
      </c>
      <c r="E5" s="80" t="s">
        <v>55</v>
      </c>
      <c r="F5" s="80" t="s">
        <v>56</v>
      </c>
      <c r="G5" s="89" t="s">
        <v>57</v>
      </c>
      <c r="H5" s="89" t="s">
        <v>58</v>
      </c>
      <c r="I5" s="256" t="s">
        <v>59</v>
      </c>
      <c r="J5" s="257"/>
      <c r="K5" s="258"/>
      <c r="L5" s="75"/>
      <c r="M5" s="75"/>
      <c r="N5" s="75"/>
      <c r="O5" s="90"/>
      <c r="P5" s="90"/>
      <c r="Q5" s="90"/>
      <c r="R5" s="266"/>
      <c r="S5" s="266"/>
      <c r="T5" s="263"/>
      <c r="U5" s="264"/>
      <c r="V5" s="265"/>
      <c r="W5" s="254"/>
      <c r="X5" s="255"/>
      <c r="Y5" s="268"/>
      <c r="Z5" s="269"/>
      <c r="AA5" s="269"/>
      <c r="AB5" s="269"/>
      <c r="AC5" s="269"/>
      <c r="AD5" s="269"/>
      <c r="AE5" s="269"/>
      <c r="AF5" s="269"/>
      <c r="AG5" s="147"/>
      <c r="AH5" s="147"/>
      <c r="AI5" s="84"/>
      <c r="AK5" s="84"/>
      <c r="AL5" s="85"/>
    </row>
    <row r="6" spans="1:38" ht="18" customHeight="1">
      <c r="A6" s="148">
        <f>SUM($B$6:$H$6)</f>
        <v>0</v>
      </c>
      <c r="B6" s="138"/>
      <c r="C6" s="138"/>
      <c r="D6" s="138"/>
      <c r="E6" s="138"/>
      <c r="F6" s="138"/>
      <c r="G6" s="91"/>
      <c r="H6" s="92"/>
      <c r="I6" s="251">
        <f>SUM(B6:H6)</f>
        <v>0</v>
      </c>
      <c r="J6" s="252"/>
      <c r="K6" s="253"/>
      <c r="L6" s="75"/>
      <c r="M6" s="75"/>
      <c r="N6" s="75"/>
      <c r="O6" s="90"/>
      <c r="P6" s="90"/>
      <c r="Q6" s="90"/>
      <c r="R6" s="266"/>
      <c r="S6" s="266"/>
      <c r="T6" s="267"/>
      <c r="U6" s="267"/>
      <c r="V6" s="267"/>
      <c r="W6" s="254"/>
      <c r="X6" s="255"/>
      <c r="Y6" s="268"/>
      <c r="Z6" s="269"/>
      <c r="AA6" s="269"/>
      <c r="AB6" s="269"/>
      <c r="AC6" s="269"/>
      <c r="AD6" s="269"/>
      <c r="AE6" s="269"/>
      <c r="AF6" s="269"/>
      <c r="AG6" s="147"/>
      <c r="AH6" s="147"/>
      <c r="AI6" s="84"/>
      <c r="AK6" s="84"/>
      <c r="AL6" s="85"/>
    </row>
    <row r="7" spans="1:38" ht="18" customHeight="1">
      <c r="A7" s="144"/>
      <c r="B7" s="145"/>
      <c r="C7" s="145"/>
      <c r="D7" s="145"/>
      <c r="E7" s="145"/>
      <c r="F7" s="145"/>
      <c r="G7" s="95"/>
      <c r="H7" s="79"/>
      <c r="I7" s="75"/>
      <c r="J7" s="75"/>
      <c r="K7" s="75"/>
      <c r="L7" s="75"/>
      <c r="M7" s="75"/>
      <c r="N7" s="75"/>
      <c r="O7" s="90"/>
      <c r="P7" s="90"/>
      <c r="Q7" s="90"/>
      <c r="R7" s="90"/>
      <c r="S7" s="90"/>
      <c r="T7" s="139"/>
      <c r="U7" s="139"/>
      <c r="V7" s="139"/>
      <c r="W7" s="139"/>
      <c r="X7" s="139"/>
      <c r="Y7" s="139"/>
      <c r="Z7" s="139"/>
      <c r="AA7" s="140"/>
      <c r="AB7" s="140"/>
      <c r="AC7" s="141"/>
      <c r="AD7" s="141"/>
      <c r="AE7" s="141"/>
      <c r="AF7" s="141"/>
      <c r="AG7" s="83"/>
      <c r="AH7" s="93"/>
      <c r="AI7" s="84"/>
      <c r="AK7" s="84"/>
      <c r="AL7" s="85"/>
    </row>
    <row r="8" spans="1:38" s="96" customFormat="1" ht="22.5" customHeight="1">
      <c r="A8" s="75"/>
      <c r="B8" s="94"/>
      <c r="C8" s="94"/>
      <c r="D8" s="94"/>
      <c r="E8" s="94"/>
      <c r="F8" s="94"/>
      <c r="G8" s="14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42" t="s">
        <v>40</v>
      </c>
      <c r="V8" s="142"/>
      <c r="W8" s="142">
        <f>RA採用申請書②!C13</f>
        <v>0</v>
      </c>
      <c r="X8" s="143"/>
      <c r="Y8" s="143"/>
      <c r="Z8" s="143"/>
      <c r="AA8" s="143"/>
      <c r="AB8" s="143"/>
      <c r="AE8" s="97"/>
      <c r="AF8" s="98"/>
      <c r="AG8" s="99"/>
      <c r="AH8" s="93"/>
      <c r="AI8" s="84"/>
      <c r="AJ8" s="78"/>
      <c r="AK8" s="84"/>
    </row>
    <row r="9" spans="1:38" s="103" customFormat="1" ht="18" customHeight="1" thickBot="1">
      <c r="A9" s="100">
        <v>2026</v>
      </c>
      <c r="B9" s="262" t="str">
        <f>IF(TEXT(DATE($A$9+1,2,29),"mm/dd")="02/29","（閏年）","（平年）")</f>
        <v>（平年）</v>
      </c>
      <c r="C9" s="262"/>
      <c r="D9" s="101"/>
      <c r="E9" s="101"/>
      <c r="F9" s="101"/>
      <c r="G9" s="101"/>
      <c r="H9" s="101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102"/>
      <c r="AJ9" s="102"/>
      <c r="AK9" s="102"/>
    </row>
    <row r="10" spans="1:38" ht="18.75" customHeight="1" thickTop="1" thickBot="1">
      <c r="A10" s="104" t="s">
        <v>60</v>
      </c>
      <c r="B10" s="105">
        <f>DATE($A$9,4,1)</f>
        <v>46113</v>
      </c>
      <c r="C10" s="106">
        <f t="shared" ref="C10:AE10" si="0">B10+1</f>
        <v>46114</v>
      </c>
      <c r="D10" s="106">
        <f t="shared" si="0"/>
        <v>46115</v>
      </c>
      <c r="E10" s="106">
        <f t="shared" si="0"/>
        <v>46116</v>
      </c>
      <c r="F10" s="106">
        <f t="shared" si="0"/>
        <v>46117</v>
      </c>
      <c r="G10" s="106">
        <f t="shared" si="0"/>
        <v>46118</v>
      </c>
      <c r="H10" s="106">
        <f t="shared" si="0"/>
        <v>46119</v>
      </c>
      <c r="I10" s="106">
        <f t="shared" si="0"/>
        <v>46120</v>
      </c>
      <c r="J10" s="106">
        <f t="shared" si="0"/>
        <v>46121</v>
      </c>
      <c r="K10" s="106">
        <f t="shared" si="0"/>
        <v>46122</v>
      </c>
      <c r="L10" s="106">
        <f t="shared" si="0"/>
        <v>46123</v>
      </c>
      <c r="M10" s="106">
        <f t="shared" si="0"/>
        <v>46124</v>
      </c>
      <c r="N10" s="106">
        <f t="shared" si="0"/>
        <v>46125</v>
      </c>
      <c r="O10" s="106">
        <f t="shared" si="0"/>
        <v>46126</v>
      </c>
      <c r="P10" s="106">
        <f t="shared" si="0"/>
        <v>46127</v>
      </c>
      <c r="Q10" s="106">
        <f t="shared" si="0"/>
        <v>46128</v>
      </c>
      <c r="R10" s="106">
        <f t="shared" si="0"/>
        <v>46129</v>
      </c>
      <c r="S10" s="106">
        <f t="shared" si="0"/>
        <v>46130</v>
      </c>
      <c r="T10" s="106">
        <f t="shared" si="0"/>
        <v>46131</v>
      </c>
      <c r="U10" s="106">
        <f t="shared" si="0"/>
        <v>46132</v>
      </c>
      <c r="V10" s="106">
        <f t="shared" si="0"/>
        <v>46133</v>
      </c>
      <c r="W10" s="106">
        <f t="shared" si="0"/>
        <v>46134</v>
      </c>
      <c r="X10" s="106">
        <f t="shared" si="0"/>
        <v>46135</v>
      </c>
      <c r="Y10" s="106">
        <f t="shared" si="0"/>
        <v>46136</v>
      </c>
      <c r="Z10" s="106">
        <f t="shared" si="0"/>
        <v>46137</v>
      </c>
      <c r="AA10" s="106">
        <f t="shared" si="0"/>
        <v>46138</v>
      </c>
      <c r="AB10" s="106">
        <f t="shared" si="0"/>
        <v>46139</v>
      </c>
      <c r="AC10" s="106">
        <f t="shared" si="0"/>
        <v>46140</v>
      </c>
      <c r="AD10" s="106">
        <f t="shared" si="0"/>
        <v>46141</v>
      </c>
      <c r="AE10" s="106">
        <f t="shared" si="0"/>
        <v>46142</v>
      </c>
      <c r="AF10" s="107"/>
      <c r="AG10" s="108" t="s">
        <v>61</v>
      </c>
      <c r="AH10" s="109" t="s">
        <v>62</v>
      </c>
      <c r="AI10" s="103"/>
      <c r="AJ10" s="103"/>
      <c r="AK10" s="103"/>
    </row>
    <row r="11" spans="1:38" s="102" customFormat="1" ht="18.75" customHeight="1" thickTop="1" thickBot="1">
      <c r="A11" s="110" t="s">
        <v>14</v>
      </c>
      <c r="B11" s="111" t="str">
        <f>TEXT(WEEKDAY(B10),"aaa")</f>
        <v>水</v>
      </c>
      <c r="C11" s="111" t="str">
        <f t="shared" ref="C11:AB11" si="1">TEXT(WEEKDAY(C10),"aaa")</f>
        <v>木</v>
      </c>
      <c r="D11" s="111" t="str">
        <f t="shared" si="1"/>
        <v>金</v>
      </c>
      <c r="E11" s="111" t="str">
        <f t="shared" si="1"/>
        <v>土</v>
      </c>
      <c r="F11" s="111" t="str">
        <f t="shared" si="1"/>
        <v>日</v>
      </c>
      <c r="G11" s="111" t="str">
        <f t="shared" si="1"/>
        <v>月</v>
      </c>
      <c r="H11" s="111" t="str">
        <f t="shared" si="1"/>
        <v>火</v>
      </c>
      <c r="I11" s="111" t="str">
        <f t="shared" si="1"/>
        <v>水</v>
      </c>
      <c r="J11" s="111" t="str">
        <f t="shared" si="1"/>
        <v>木</v>
      </c>
      <c r="K11" s="111" t="str">
        <f t="shared" si="1"/>
        <v>金</v>
      </c>
      <c r="L11" s="111" t="str">
        <f t="shared" si="1"/>
        <v>土</v>
      </c>
      <c r="M11" s="111" t="str">
        <f t="shared" si="1"/>
        <v>日</v>
      </c>
      <c r="N11" s="111" t="str">
        <f t="shared" si="1"/>
        <v>月</v>
      </c>
      <c r="O11" s="111" t="str">
        <f t="shared" si="1"/>
        <v>火</v>
      </c>
      <c r="P11" s="111" t="str">
        <f t="shared" si="1"/>
        <v>水</v>
      </c>
      <c r="Q11" s="111" t="str">
        <f t="shared" si="1"/>
        <v>木</v>
      </c>
      <c r="R11" s="111" t="str">
        <f t="shared" si="1"/>
        <v>金</v>
      </c>
      <c r="S11" s="111" t="str">
        <f t="shared" si="1"/>
        <v>土</v>
      </c>
      <c r="T11" s="111" t="str">
        <f t="shared" si="1"/>
        <v>日</v>
      </c>
      <c r="U11" s="111" t="str">
        <f t="shared" si="1"/>
        <v>月</v>
      </c>
      <c r="V11" s="111" t="str">
        <f t="shared" si="1"/>
        <v>火</v>
      </c>
      <c r="W11" s="111" t="str">
        <f t="shared" si="1"/>
        <v>水</v>
      </c>
      <c r="X11" s="111" t="str">
        <f t="shared" si="1"/>
        <v>木</v>
      </c>
      <c r="Y11" s="111" t="str">
        <f t="shared" si="1"/>
        <v>金</v>
      </c>
      <c r="Z11" s="111" t="str">
        <f t="shared" si="1"/>
        <v>土</v>
      </c>
      <c r="AA11" s="111" t="str">
        <f t="shared" si="1"/>
        <v>日</v>
      </c>
      <c r="AB11" s="111" t="str">
        <f t="shared" si="1"/>
        <v>月</v>
      </c>
      <c r="AC11" s="111" t="str">
        <f>TEXT(WEEKDAY(AC10),"aaa")</f>
        <v>火</v>
      </c>
      <c r="AD11" s="112" t="str">
        <f>TEXT(WEEKDAY(AD10),"aaa")</f>
        <v>水</v>
      </c>
      <c r="AE11" s="111" t="str">
        <f>TEXT(WEEKDAY(AE10),"aaa")</f>
        <v>木</v>
      </c>
      <c r="AF11" s="113"/>
      <c r="AG11" s="114"/>
      <c r="AH11" s="249">
        <f>AG11+AG12</f>
        <v>0</v>
      </c>
      <c r="AI11" s="78"/>
      <c r="AJ11" s="78"/>
      <c r="AK11" s="78"/>
    </row>
    <row r="12" spans="1:38" s="103" customFormat="1" ht="18.75" customHeight="1" thickTop="1" thickBot="1">
      <c r="A12" s="115">
        <f>MONTH(B10)</f>
        <v>4</v>
      </c>
      <c r="B12" s="116" t="str">
        <f>IF(B10&lt;$B$3,"",IF(B10&gt;$H$3,"",INDEX($B$6:$H$6,MATCH(B11,$B$5:$H$5,0))))</f>
        <v/>
      </c>
      <c r="C12" s="116" t="str">
        <f t="shared" ref="C12:AC12" si="2">IF(C10&lt;$B$3,"",IF(C10&gt;$H$3,"",INDEX($B$6:$H$6,MATCH(C11,$B$5:$H$5,0))))</f>
        <v/>
      </c>
      <c r="D12" s="116" t="str">
        <f t="shared" si="2"/>
        <v/>
      </c>
      <c r="E12" s="116" t="str">
        <f t="shared" si="2"/>
        <v/>
      </c>
      <c r="F12" s="116" t="str">
        <f t="shared" si="2"/>
        <v/>
      </c>
      <c r="G12" s="116" t="str">
        <f t="shared" si="2"/>
        <v/>
      </c>
      <c r="H12" s="116" t="str">
        <f t="shared" si="2"/>
        <v/>
      </c>
      <c r="I12" s="116" t="str">
        <f t="shared" si="2"/>
        <v/>
      </c>
      <c r="J12" s="116" t="str">
        <f t="shared" si="2"/>
        <v/>
      </c>
      <c r="K12" s="116" t="str">
        <f t="shared" si="2"/>
        <v/>
      </c>
      <c r="L12" s="116" t="str">
        <f t="shared" si="2"/>
        <v/>
      </c>
      <c r="M12" s="116" t="str">
        <f t="shared" si="2"/>
        <v/>
      </c>
      <c r="N12" s="116" t="str">
        <f t="shared" si="2"/>
        <v/>
      </c>
      <c r="O12" s="116" t="str">
        <f t="shared" si="2"/>
        <v/>
      </c>
      <c r="P12" s="116" t="str">
        <f t="shared" si="2"/>
        <v/>
      </c>
      <c r="Q12" s="116" t="str">
        <f t="shared" si="2"/>
        <v/>
      </c>
      <c r="R12" s="116" t="str">
        <f t="shared" si="2"/>
        <v/>
      </c>
      <c r="S12" s="116" t="str">
        <f t="shared" si="2"/>
        <v/>
      </c>
      <c r="T12" s="116" t="str">
        <f t="shared" si="2"/>
        <v/>
      </c>
      <c r="U12" s="116" t="str">
        <f t="shared" si="2"/>
        <v/>
      </c>
      <c r="V12" s="116" t="str">
        <f t="shared" si="2"/>
        <v/>
      </c>
      <c r="W12" s="116" t="str">
        <f t="shared" si="2"/>
        <v/>
      </c>
      <c r="X12" s="116" t="str">
        <f t="shared" si="2"/>
        <v/>
      </c>
      <c r="Y12" s="116" t="str">
        <f t="shared" si="2"/>
        <v/>
      </c>
      <c r="Z12" s="116" t="str">
        <f t="shared" si="2"/>
        <v/>
      </c>
      <c r="AA12" s="116" t="str">
        <f t="shared" si="2"/>
        <v/>
      </c>
      <c r="AB12" s="116" t="str">
        <f t="shared" si="2"/>
        <v/>
      </c>
      <c r="AC12" s="116" t="str">
        <f t="shared" si="2"/>
        <v/>
      </c>
      <c r="AD12" s="117"/>
      <c r="AE12" s="116" t="str">
        <f>IF(AE10&lt;$B$3,"",IF(AE10&gt;$H$3,"",INDEX($B$6:$H$6,MATCH(AE11,$B$5:$H$5,0))))</f>
        <v/>
      </c>
      <c r="AF12" s="118"/>
      <c r="AG12" s="119">
        <f>SUM(B12:AF12)</f>
        <v>0</v>
      </c>
      <c r="AH12" s="250"/>
      <c r="AI12" s="102"/>
      <c r="AJ12" s="102"/>
      <c r="AK12" s="102"/>
    </row>
    <row r="13" spans="1:38" ht="18.75" customHeight="1" thickTop="1" thickBot="1">
      <c r="A13" s="104" t="s">
        <v>60</v>
      </c>
      <c r="B13" s="106">
        <f>AE10+1</f>
        <v>46143</v>
      </c>
      <c r="C13" s="106">
        <f>B13+1</f>
        <v>46144</v>
      </c>
      <c r="D13" s="106">
        <f>C13+1</f>
        <v>46145</v>
      </c>
      <c r="E13" s="106">
        <f>D13+1</f>
        <v>46146</v>
      </c>
      <c r="F13" s="106">
        <f>E13+1</f>
        <v>46147</v>
      </c>
      <c r="G13" s="106">
        <f>F13+1</f>
        <v>46148</v>
      </c>
      <c r="H13" s="106">
        <f t="shared" ref="H13:AF13" si="3">G13+1</f>
        <v>46149</v>
      </c>
      <c r="I13" s="106">
        <f t="shared" si="3"/>
        <v>46150</v>
      </c>
      <c r="J13" s="106">
        <f t="shared" si="3"/>
        <v>46151</v>
      </c>
      <c r="K13" s="106">
        <f t="shared" si="3"/>
        <v>46152</v>
      </c>
      <c r="L13" s="106">
        <f t="shared" si="3"/>
        <v>46153</v>
      </c>
      <c r="M13" s="106">
        <f t="shared" si="3"/>
        <v>46154</v>
      </c>
      <c r="N13" s="106">
        <f t="shared" si="3"/>
        <v>46155</v>
      </c>
      <c r="O13" s="106">
        <f t="shared" si="3"/>
        <v>46156</v>
      </c>
      <c r="P13" s="106">
        <f t="shared" si="3"/>
        <v>46157</v>
      </c>
      <c r="Q13" s="106">
        <f t="shared" si="3"/>
        <v>46158</v>
      </c>
      <c r="R13" s="106">
        <f t="shared" si="3"/>
        <v>46159</v>
      </c>
      <c r="S13" s="106">
        <f t="shared" si="3"/>
        <v>46160</v>
      </c>
      <c r="T13" s="106">
        <f t="shared" si="3"/>
        <v>46161</v>
      </c>
      <c r="U13" s="106">
        <f t="shared" si="3"/>
        <v>46162</v>
      </c>
      <c r="V13" s="106">
        <f t="shared" si="3"/>
        <v>46163</v>
      </c>
      <c r="W13" s="106">
        <f t="shared" si="3"/>
        <v>46164</v>
      </c>
      <c r="X13" s="106">
        <f t="shared" si="3"/>
        <v>46165</v>
      </c>
      <c r="Y13" s="106">
        <f t="shared" si="3"/>
        <v>46166</v>
      </c>
      <c r="Z13" s="106">
        <f t="shared" si="3"/>
        <v>46167</v>
      </c>
      <c r="AA13" s="106">
        <f t="shared" si="3"/>
        <v>46168</v>
      </c>
      <c r="AB13" s="106">
        <f t="shared" si="3"/>
        <v>46169</v>
      </c>
      <c r="AC13" s="106">
        <f t="shared" si="3"/>
        <v>46170</v>
      </c>
      <c r="AD13" s="106">
        <f t="shared" si="3"/>
        <v>46171</v>
      </c>
      <c r="AE13" s="106">
        <f t="shared" si="3"/>
        <v>46172</v>
      </c>
      <c r="AF13" s="106">
        <f t="shared" si="3"/>
        <v>46173</v>
      </c>
      <c r="AG13" s="108" t="s">
        <v>61</v>
      </c>
      <c r="AH13" s="109" t="s">
        <v>62</v>
      </c>
      <c r="AI13" s="103"/>
      <c r="AJ13" s="103"/>
      <c r="AK13" s="103"/>
    </row>
    <row r="14" spans="1:38" s="102" customFormat="1" ht="18.75" customHeight="1" thickTop="1" thickBot="1">
      <c r="A14" s="110" t="s">
        <v>14</v>
      </c>
      <c r="B14" s="111" t="str">
        <f>TEXT(WEEKDAY(B13),"aaa")</f>
        <v>金</v>
      </c>
      <c r="C14" s="111" t="str">
        <f>TEXT(WEEKDAY(C13),"aaa")</f>
        <v>土</v>
      </c>
      <c r="D14" s="112" t="str">
        <f>TEXT(WEEKDAY(D13),"aaa")</f>
        <v>日</v>
      </c>
      <c r="E14" s="112" t="str">
        <f t="shared" ref="E14:AF14" si="4">TEXT(WEEKDAY(E13),"aaa")</f>
        <v>月</v>
      </c>
      <c r="F14" s="112" t="str">
        <f>TEXT(WEEKDAY(F13),"aaa")</f>
        <v>火</v>
      </c>
      <c r="G14" s="112" t="str">
        <f>TEXT(WEEKDAY(G13),"aaa")</f>
        <v>水</v>
      </c>
      <c r="H14" s="111" t="str">
        <f t="shared" si="4"/>
        <v>木</v>
      </c>
      <c r="I14" s="111" t="str">
        <f t="shared" si="4"/>
        <v>金</v>
      </c>
      <c r="J14" s="111" t="str">
        <f t="shared" si="4"/>
        <v>土</v>
      </c>
      <c r="K14" s="111" t="str">
        <f t="shared" si="4"/>
        <v>日</v>
      </c>
      <c r="L14" s="111" t="str">
        <f t="shared" si="4"/>
        <v>月</v>
      </c>
      <c r="M14" s="111" t="str">
        <f t="shared" si="4"/>
        <v>火</v>
      </c>
      <c r="N14" s="111" t="str">
        <f t="shared" si="4"/>
        <v>水</v>
      </c>
      <c r="O14" s="111" t="str">
        <f t="shared" si="4"/>
        <v>木</v>
      </c>
      <c r="P14" s="111" t="str">
        <f t="shared" si="4"/>
        <v>金</v>
      </c>
      <c r="Q14" s="111" t="str">
        <f t="shared" si="4"/>
        <v>土</v>
      </c>
      <c r="R14" s="111" t="str">
        <f t="shared" si="4"/>
        <v>日</v>
      </c>
      <c r="S14" s="111" t="str">
        <f t="shared" si="4"/>
        <v>月</v>
      </c>
      <c r="T14" s="111" t="str">
        <f t="shared" si="4"/>
        <v>火</v>
      </c>
      <c r="U14" s="111" t="str">
        <f t="shared" si="4"/>
        <v>水</v>
      </c>
      <c r="V14" s="111" t="str">
        <f t="shared" si="4"/>
        <v>木</v>
      </c>
      <c r="W14" s="111" t="str">
        <f t="shared" si="4"/>
        <v>金</v>
      </c>
      <c r="X14" s="111" t="str">
        <f t="shared" si="4"/>
        <v>土</v>
      </c>
      <c r="Y14" s="111" t="str">
        <f t="shared" si="4"/>
        <v>日</v>
      </c>
      <c r="Z14" s="111" t="str">
        <f t="shared" si="4"/>
        <v>月</v>
      </c>
      <c r="AA14" s="111" t="str">
        <f t="shared" si="4"/>
        <v>火</v>
      </c>
      <c r="AB14" s="111" t="str">
        <f t="shared" si="4"/>
        <v>水</v>
      </c>
      <c r="AC14" s="111" t="str">
        <f t="shared" si="4"/>
        <v>木</v>
      </c>
      <c r="AD14" s="111" t="str">
        <f t="shared" si="4"/>
        <v>金</v>
      </c>
      <c r="AE14" s="111" t="str">
        <f t="shared" si="4"/>
        <v>土</v>
      </c>
      <c r="AF14" s="111" t="str">
        <f t="shared" si="4"/>
        <v>日</v>
      </c>
      <c r="AG14" s="114"/>
      <c r="AH14" s="249">
        <f>AG14+AG15+AH11</f>
        <v>0</v>
      </c>
      <c r="AI14" s="78"/>
      <c r="AJ14" s="78"/>
      <c r="AK14" s="78"/>
    </row>
    <row r="15" spans="1:38" s="103" customFormat="1" ht="18.75" customHeight="1" thickTop="1" thickBot="1">
      <c r="A15" s="115">
        <f>MONTH(B13)</f>
        <v>5</v>
      </c>
      <c r="B15" s="116" t="str">
        <f t="shared" ref="B15:AF15" si="5">IF(B13&lt;$B$3,"",IF(B13&gt;$H$3,"",INDEX($B$6:$H$6,MATCH(B14,$B$5:$H$5,0))))</f>
        <v/>
      </c>
      <c r="C15" s="116" t="str">
        <f>IF(C13&lt;$B$3,"",IF(C13&gt;$H$3,"",INDEX($B$6:$H$6,MATCH(C14,$B$5:$H$5,0))))</f>
        <v/>
      </c>
      <c r="D15" s="117"/>
      <c r="E15" s="117"/>
      <c r="F15" s="117"/>
      <c r="G15" s="117"/>
      <c r="H15" s="116" t="str">
        <f>IF(H13&lt;$B$3,"",IF(H13&gt;$H$3,"",INDEX($B$6:$H$6,MATCH(H14,$B$5:$H$5,0))))</f>
        <v/>
      </c>
      <c r="I15" s="116" t="str">
        <f t="shared" si="5"/>
        <v/>
      </c>
      <c r="J15" s="116" t="str">
        <f t="shared" si="5"/>
        <v/>
      </c>
      <c r="K15" s="116" t="str">
        <f t="shared" si="5"/>
        <v/>
      </c>
      <c r="L15" s="116" t="str">
        <f t="shared" si="5"/>
        <v/>
      </c>
      <c r="M15" s="116" t="str">
        <f t="shared" si="5"/>
        <v/>
      </c>
      <c r="N15" s="116" t="str">
        <f t="shared" si="5"/>
        <v/>
      </c>
      <c r="O15" s="116" t="str">
        <f t="shared" si="5"/>
        <v/>
      </c>
      <c r="P15" s="116" t="str">
        <f t="shared" si="5"/>
        <v/>
      </c>
      <c r="Q15" s="116" t="str">
        <f t="shared" si="5"/>
        <v/>
      </c>
      <c r="R15" s="116" t="str">
        <f t="shared" si="5"/>
        <v/>
      </c>
      <c r="S15" s="116" t="str">
        <f t="shared" si="5"/>
        <v/>
      </c>
      <c r="T15" s="116" t="str">
        <f t="shared" si="5"/>
        <v/>
      </c>
      <c r="U15" s="116" t="str">
        <f t="shared" si="5"/>
        <v/>
      </c>
      <c r="V15" s="116" t="str">
        <f t="shared" si="5"/>
        <v/>
      </c>
      <c r="W15" s="116" t="str">
        <f t="shared" si="5"/>
        <v/>
      </c>
      <c r="X15" s="116" t="str">
        <f t="shared" si="5"/>
        <v/>
      </c>
      <c r="Y15" s="116" t="str">
        <f t="shared" si="5"/>
        <v/>
      </c>
      <c r="Z15" s="116" t="str">
        <f t="shared" si="5"/>
        <v/>
      </c>
      <c r="AA15" s="116" t="str">
        <f t="shared" si="5"/>
        <v/>
      </c>
      <c r="AB15" s="116" t="str">
        <f t="shared" si="5"/>
        <v/>
      </c>
      <c r="AC15" s="116" t="str">
        <f t="shared" si="5"/>
        <v/>
      </c>
      <c r="AD15" s="116" t="str">
        <f t="shared" si="5"/>
        <v/>
      </c>
      <c r="AE15" s="116" t="str">
        <f t="shared" si="5"/>
        <v/>
      </c>
      <c r="AF15" s="116" t="str">
        <f t="shared" si="5"/>
        <v/>
      </c>
      <c r="AG15" s="119">
        <f>SUM(B15:AF15)</f>
        <v>0</v>
      </c>
      <c r="AH15" s="250"/>
      <c r="AI15" s="102"/>
      <c r="AJ15" s="102"/>
      <c r="AK15" s="102"/>
    </row>
    <row r="16" spans="1:38" ht="18.75" customHeight="1" thickTop="1" thickBot="1">
      <c r="A16" s="120" t="s">
        <v>60</v>
      </c>
      <c r="B16" s="121">
        <f>AF13+1</f>
        <v>46174</v>
      </c>
      <c r="C16" s="106">
        <f t="shared" ref="C16:AE16" si="6">B16+1</f>
        <v>46175</v>
      </c>
      <c r="D16" s="106">
        <f t="shared" si="6"/>
        <v>46176</v>
      </c>
      <c r="E16" s="106">
        <f t="shared" si="6"/>
        <v>46177</v>
      </c>
      <c r="F16" s="106">
        <f t="shared" si="6"/>
        <v>46178</v>
      </c>
      <c r="G16" s="106">
        <f t="shared" si="6"/>
        <v>46179</v>
      </c>
      <c r="H16" s="106">
        <f t="shared" si="6"/>
        <v>46180</v>
      </c>
      <c r="I16" s="106">
        <f t="shared" si="6"/>
        <v>46181</v>
      </c>
      <c r="J16" s="106">
        <f t="shared" si="6"/>
        <v>46182</v>
      </c>
      <c r="K16" s="106">
        <f t="shared" si="6"/>
        <v>46183</v>
      </c>
      <c r="L16" s="106">
        <f t="shared" si="6"/>
        <v>46184</v>
      </c>
      <c r="M16" s="106">
        <f t="shared" si="6"/>
        <v>46185</v>
      </c>
      <c r="N16" s="106">
        <f t="shared" si="6"/>
        <v>46186</v>
      </c>
      <c r="O16" s="106">
        <f t="shared" si="6"/>
        <v>46187</v>
      </c>
      <c r="P16" s="106">
        <f t="shared" si="6"/>
        <v>46188</v>
      </c>
      <c r="Q16" s="106">
        <f t="shared" si="6"/>
        <v>46189</v>
      </c>
      <c r="R16" s="106">
        <f t="shared" si="6"/>
        <v>46190</v>
      </c>
      <c r="S16" s="106">
        <f t="shared" si="6"/>
        <v>46191</v>
      </c>
      <c r="T16" s="106">
        <f t="shared" si="6"/>
        <v>46192</v>
      </c>
      <c r="U16" s="106">
        <f t="shared" si="6"/>
        <v>46193</v>
      </c>
      <c r="V16" s="106">
        <f t="shared" si="6"/>
        <v>46194</v>
      </c>
      <c r="W16" s="106">
        <f t="shared" si="6"/>
        <v>46195</v>
      </c>
      <c r="X16" s="106">
        <f t="shared" si="6"/>
        <v>46196</v>
      </c>
      <c r="Y16" s="106">
        <f t="shared" si="6"/>
        <v>46197</v>
      </c>
      <c r="Z16" s="106">
        <f t="shared" si="6"/>
        <v>46198</v>
      </c>
      <c r="AA16" s="106">
        <f t="shared" si="6"/>
        <v>46199</v>
      </c>
      <c r="AB16" s="106">
        <f t="shared" si="6"/>
        <v>46200</v>
      </c>
      <c r="AC16" s="106">
        <f t="shared" si="6"/>
        <v>46201</v>
      </c>
      <c r="AD16" s="106">
        <f t="shared" si="6"/>
        <v>46202</v>
      </c>
      <c r="AE16" s="106">
        <f t="shared" si="6"/>
        <v>46203</v>
      </c>
      <c r="AF16" s="107"/>
      <c r="AG16" s="108" t="s">
        <v>61</v>
      </c>
      <c r="AH16" s="109" t="s">
        <v>62</v>
      </c>
      <c r="AI16" s="103"/>
      <c r="AJ16" s="103"/>
      <c r="AK16" s="103"/>
    </row>
    <row r="17" spans="1:55" s="102" customFormat="1" ht="18.75" customHeight="1" thickTop="1" thickBot="1">
      <c r="A17" s="110" t="s">
        <v>14</v>
      </c>
      <c r="B17" s="111" t="str">
        <f>TEXT(WEEKDAY(B16),"aaa")</f>
        <v>月</v>
      </c>
      <c r="C17" s="111" t="str">
        <f t="shared" ref="C17:AE17" si="7">TEXT(WEEKDAY(C16),"aaa")</f>
        <v>火</v>
      </c>
      <c r="D17" s="111" t="str">
        <f t="shared" si="7"/>
        <v>水</v>
      </c>
      <c r="E17" s="111" t="str">
        <f t="shared" si="7"/>
        <v>木</v>
      </c>
      <c r="F17" s="111" t="str">
        <f t="shared" si="7"/>
        <v>金</v>
      </c>
      <c r="G17" s="111" t="str">
        <f t="shared" si="7"/>
        <v>土</v>
      </c>
      <c r="H17" s="111" t="str">
        <f t="shared" si="7"/>
        <v>日</v>
      </c>
      <c r="I17" s="111" t="str">
        <f t="shared" si="7"/>
        <v>月</v>
      </c>
      <c r="J17" s="111" t="str">
        <f t="shared" si="7"/>
        <v>火</v>
      </c>
      <c r="K17" s="111" t="str">
        <f t="shared" si="7"/>
        <v>水</v>
      </c>
      <c r="L17" s="111" t="str">
        <f t="shared" si="7"/>
        <v>木</v>
      </c>
      <c r="M17" s="111" t="str">
        <f t="shared" si="7"/>
        <v>金</v>
      </c>
      <c r="N17" s="111" t="str">
        <f t="shared" si="7"/>
        <v>土</v>
      </c>
      <c r="O17" s="111" t="str">
        <f t="shared" si="7"/>
        <v>日</v>
      </c>
      <c r="P17" s="111" t="str">
        <f t="shared" si="7"/>
        <v>月</v>
      </c>
      <c r="Q17" s="111" t="str">
        <f t="shared" si="7"/>
        <v>火</v>
      </c>
      <c r="R17" s="111" t="str">
        <f t="shared" si="7"/>
        <v>水</v>
      </c>
      <c r="S17" s="111" t="str">
        <f t="shared" si="7"/>
        <v>木</v>
      </c>
      <c r="T17" s="111" t="str">
        <f t="shared" si="7"/>
        <v>金</v>
      </c>
      <c r="U17" s="111" t="str">
        <f t="shared" si="7"/>
        <v>土</v>
      </c>
      <c r="V17" s="111" t="str">
        <f t="shared" si="7"/>
        <v>日</v>
      </c>
      <c r="W17" s="111" t="str">
        <f t="shared" si="7"/>
        <v>月</v>
      </c>
      <c r="X17" s="111" t="str">
        <f t="shared" si="7"/>
        <v>火</v>
      </c>
      <c r="Y17" s="111" t="str">
        <f t="shared" si="7"/>
        <v>水</v>
      </c>
      <c r="Z17" s="111" t="str">
        <f t="shared" si="7"/>
        <v>木</v>
      </c>
      <c r="AA17" s="111" t="str">
        <f t="shared" si="7"/>
        <v>金</v>
      </c>
      <c r="AB17" s="111" t="str">
        <f t="shared" si="7"/>
        <v>土</v>
      </c>
      <c r="AC17" s="111" t="str">
        <f t="shared" si="7"/>
        <v>日</v>
      </c>
      <c r="AD17" s="111" t="str">
        <f t="shared" si="7"/>
        <v>月</v>
      </c>
      <c r="AE17" s="111" t="str">
        <f t="shared" si="7"/>
        <v>火</v>
      </c>
      <c r="AF17" s="113"/>
      <c r="AG17" s="114"/>
      <c r="AH17" s="249">
        <f>AG17+AG18+AH14</f>
        <v>0</v>
      </c>
      <c r="AI17" s="78"/>
      <c r="AJ17" s="78"/>
      <c r="AK17" s="78"/>
    </row>
    <row r="18" spans="1:55" s="103" customFormat="1" ht="18.75" customHeight="1" thickTop="1" thickBot="1">
      <c r="A18" s="115">
        <f>MONTH(B16)</f>
        <v>6</v>
      </c>
      <c r="B18" s="116" t="str">
        <f t="shared" ref="B18:AE18" si="8">IF(B16&lt;$B$3,"",IF(B16&gt;$H$3,"",INDEX($B$6:$H$6,MATCH(B17,$B$5:$H$5,0))))</f>
        <v/>
      </c>
      <c r="C18" s="116" t="str">
        <f t="shared" si="8"/>
        <v/>
      </c>
      <c r="D18" s="116" t="str">
        <f t="shared" si="8"/>
        <v/>
      </c>
      <c r="E18" s="116" t="str">
        <f t="shared" si="8"/>
        <v/>
      </c>
      <c r="F18" s="116" t="str">
        <f t="shared" si="8"/>
        <v/>
      </c>
      <c r="G18" s="116" t="str">
        <f t="shared" si="8"/>
        <v/>
      </c>
      <c r="H18" s="116" t="str">
        <f t="shared" si="8"/>
        <v/>
      </c>
      <c r="I18" s="116" t="str">
        <f t="shared" si="8"/>
        <v/>
      </c>
      <c r="J18" s="116" t="str">
        <f t="shared" si="8"/>
        <v/>
      </c>
      <c r="K18" s="116" t="str">
        <f t="shared" si="8"/>
        <v/>
      </c>
      <c r="L18" s="116" t="str">
        <f t="shared" si="8"/>
        <v/>
      </c>
      <c r="M18" s="116" t="str">
        <f t="shared" si="8"/>
        <v/>
      </c>
      <c r="N18" s="116" t="str">
        <f t="shared" si="8"/>
        <v/>
      </c>
      <c r="O18" s="116" t="str">
        <f t="shared" si="8"/>
        <v/>
      </c>
      <c r="P18" s="116" t="str">
        <f t="shared" si="8"/>
        <v/>
      </c>
      <c r="Q18" s="116" t="str">
        <f t="shared" si="8"/>
        <v/>
      </c>
      <c r="R18" s="116" t="str">
        <f t="shared" si="8"/>
        <v/>
      </c>
      <c r="S18" s="116" t="str">
        <f t="shared" si="8"/>
        <v/>
      </c>
      <c r="T18" s="116" t="str">
        <f t="shared" si="8"/>
        <v/>
      </c>
      <c r="U18" s="116" t="str">
        <f t="shared" si="8"/>
        <v/>
      </c>
      <c r="V18" s="116" t="str">
        <f t="shared" si="8"/>
        <v/>
      </c>
      <c r="W18" s="116" t="str">
        <f t="shared" si="8"/>
        <v/>
      </c>
      <c r="X18" s="116" t="str">
        <f t="shared" si="8"/>
        <v/>
      </c>
      <c r="Y18" s="116" t="str">
        <f t="shared" si="8"/>
        <v/>
      </c>
      <c r="Z18" s="116" t="str">
        <f t="shared" si="8"/>
        <v/>
      </c>
      <c r="AA18" s="116" t="str">
        <f t="shared" si="8"/>
        <v/>
      </c>
      <c r="AB18" s="116" t="str">
        <f t="shared" si="8"/>
        <v/>
      </c>
      <c r="AC18" s="116" t="str">
        <f t="shared" si="8"/>
        <v/>
      </c>
      <c r="AD18" s="116" t="str">
        <f t="shared" si="8"/>
        <v/>
      </c>
      <c r="AE18" s="116" t="str">
        <f t="shared" si="8"/>
        <v/>
      </c>
      <c r="AF18" s="118"/>
      <c r="AG18" s="119">
        <f>SUM(B18:AF18)</f>
        <v>0</v>
      </c>
      <c r="AH18" s="250"/>
      <c r="AI18" s="102"/>
      <c r="AJ18" s="102"/>
      <c r="AK18" s="102"/>
    </row>
    <row r="19" spans="1:55" ht="18.75" customHeight="1" thickTop="1" thickBot="1">
      <c r="A19" s="120" t="s">
        <v>60</v>
      </c>
      <c r="B19" s="121">
        <f>AE16+1</f>
        <v>46204</v>
      </c>
      <c r="C19" s="106">
        <f t="shared" ref="C19:AF19" si="9">B19+1</f>
        <v>46205</v>
      </c>
      <c r="D19" s="106">
        <f t="shared" si="9"/>
        <v>46206</v>
      </c>
      <c r="E19" s="106">
        <f t="shared" si="9"/>
        <v>46207</v>
      </c>
      <c r="F19" s="106">
        <f t="shared" si="9"/>
        <v>46208</v>
      </c>
      <c r="G19" s="106">
        <f t="shared" si="9"/>
        <v>46209</v>
      </c>
      <c r="H19" s="106">
        <f t="shared" si="9"/>
        <v>46210</v>
      </c>
      <c r="I19" s="106">
        <f t="shared" si="9"/>
        <v>46211</v>
      </c>
      <c r="J19" s="106">
        <f t="shared" si="9"/>
        <v>46212</v>
      </c>
      <c r="K19" s="106">
        <f t="shared" si="9"/>
        <v>46213</v>
      </c>
      <c r="L19" s="106">
        <f t="shared" si="9"/>
        <v>46214</v>
      </c>
      <c r="M19" s="106">
        <f t="shared" si="9"/>
        <v>46215</v>
      </c>
      <c r="N19" s="106">
        <f t="shared" si="9"/>
        <v>46216</v>
      </c>
      <c r="O19" s="106">
        <f t="shared" si="9"/>
        <v>46217</v>
      </c>
      <c r="P19" s="106">
        <f t="shared" si="9"/>
        <v>46218</v>
      </c>
      <c r="Q19" s="106">
        <f t="shared" si="9"/>
        <v>46219</v>
      </c>
      <c r="R19" s="106">
        <f t="shared" si="9"/>
        <v>46220</v>
      </c>
      <c r="S19" s="106">
        <f t="shared" si="9"/>
        <v>46221</v>
      </c>
      <c r="T19" s="106">
        <f>S19+1</f>
        <v>46222</v>
      </c>
      <c r="U19" s="106">
        <f>T19+1</f>
        <v>46223</v>
      </c>
      <c r="V19" s="106">
        <f t="shared" si="9"/>
        <v>46224</v>
      </c>
      <c r="W19" s="106">
        <f t="shared" si="9"/>
        <v>46225</v>
      </c>
      <c r="X19" s="106">
        <f t="shared" si="9"/>
        <v>46226</v>
      </c>
      <c r="Y19" s="106">
        <f t="shared" si="9"/>
        <v>46227</v>
      </c>
      <c r="Z19" s="106">
        <f t="shared" si="9"/>
        <v>46228</v>
      </c>
      <c r="AA19" s="106">
        <f t="shared" si="9"/>
        <v>46229</v>
      </c>
      <c r="AB19" s="106">
        <f t="shared" si="9"/>
        <v>46230</v>
      </c>
      <c r="AC19" s="106">
        <f t="shared" si="9"/>
        <v>46231</v>
      </c>
      <c r="AD19" s="106">
        <f t="shared" si="9"/>
        <v>46232</v>
      </c>
      <c r="AE19" s="106">
        <f t="shared" si="9"/>
        <v>46233</v>
      </c>
      <c r="AF19" s="106">
        <f t="shared" si="9"/>
        <v>46234</v>
      </c>
      <c r="AG19" s="108" t="s">
        <v>61</v>
      </c>
      <c r="AH19" s="109" t="s">
        <v>62</v>
      </c>
      <c r="AI19" s="103"/>
      <c r="AJ19" s="103"/>
      <c r="AK19" s="103"/>
    </row>
    <row r="20" spans="1:55" s="102" customFormat="1" ht="18.75" customHeight="1" thickTop="1" thickBot="1">
      <c r="A20" s="110" t="s">
        <v>14</v>
      </c>
      <c r="B20" s="111" t="str">
        <f>TEXT(WEEKDAY(B19),"aaa")</f>
        <v>水</v>
      </c>
      <c r="C20" s="111" t="str">
        <f t="shared" ref="C20:AF20" si="10">TEXT(WEEKDAY(C19),"aaa")</f>
        <v>木</v>
      </c>
      <c r="D20" s="111" t="str">
        <f t="shared" si="10"/>
        <v>金</v>
      </c>
      <c r="E20" s="111" t="str">
        <f t="shared" si="10"/>
        <v>土</v>
      </c>
      <c r="F20" s="111" t="str">
        <f t="shared" si="10"/>
        <v>日</v>
      </c>
      <c r="G20" s="111" t="str">
        <f t="shared" si="10"/>
        <v>月</v>
      </c>
      <c r="H20" s="111" t="str">
        <f t="shared" si="10"/>
        <v>火</v>
      </c>
      <c r="I20" s="111" t="str">
        <f t="shared" si="10"/>
        <v>水</v>
      </c>
      <c r="J20" s="111" t="str">
        <f t="shared" si="10"/>
        <v>木</v>
      </c>
      <c r="K20" s="111" t="str">
        <f t="shared" si="10"/>
        <v>金</v>
      </c>
      <c r="L20" s="111" t="str">
        <f t="shared" si="10"/>
        <v>土</v>
      </c>
      <c r="M20" s="111" t="str">
        <f t="shared" si="10"/>
        <v>日</v>
      </c>
      <c r="N20" s="111" t="str">
        <f t="shared" si="10"/>
        <v>月</v>
      </c>
      <c r="O20" s="111" t="str">
        <f t="shared" si="10"/>
        <v>火</v>
      </c>
      <c r="P20" s="111" t="str">
        <f t="shared" si="10"/>
        <v>水</v>
      </c>
      <c r="Q20" s="111" t="str">
        <f>TEXT(WEEKDAY(Q19),"aaa")</f>
        <v>木</v>
      </c>
      <c r="R20" s="111" t="str">
        <f>TEXT(WEEKDAY(R19),"aaa")</f>
        <v>金</v>
      </c>
      <c r="S20" s="111" t="str">
        <f t="shared" si="10"/>
        <v>土</v>
      </c>
      <c r="T20" s="111" t="str">
        <f>TEXT(WEEKDAY(T19),"aaa")</f>
        <v>日</v>
      </c>
      <c r="U20" s="112" t="str">
        <f>TEXT(WEEKDAY(U19),"aaa")</f>
        <v>月</v>
      </c>
      <c r="V20" s="111" t="str">
        <f>TEXT(WEEKDAY(V19),"aaa")</f>
        <v>火</v>
      </c>
      <c r="W20" s="111" t="str">
        <f>TEXT(WEEKDAY(W19),"aaa")</f>
        <v>水</v>
      </c>
      <c r="X20" s="111" t="str">
        <f t="shared" si="10"/>
        <v>木</v>
      </c>
      <c r="Y20" s="111" t="str">
        <f t="shared" si="10"/>
        <v>金</v>
      </c>
      <c r="Z20" s="111" t="str">
        <f t="shared" si="10"/>
        <v>土</v>
      </c>
      <c r="AA20" s="111" t="str">
        <f t="shared" si="10"/>
        <v>日</v>
      </c>
      <c r="AB20" s="111" t="str">
        <f t="shared" si="10"/>
        <v>月</v>
      </c>
      <c r="AC20" s="111" t="str">
        <f t="shared" si="10"/>
        <v>火</v>
      </c>
      <c r="AD20" s="111" t="str">
        <f t="shared" si="10"/>
        <v>水</v>
      </c>
      <c r="AE20" s="111" t="str">
        <f t="shared" si="10"/>
        <v>木</v>
      </c>
      <c r="AF20" s="111" t="str">
        <f t="shared" si="10"/>
        <v>金</v>
      </c>
      <c r="AG20" s="114"/>
      <c r="AH20" s="249">
        <f>AG20+AG21+AH17</f>
        <v>0</v>
      </c>
      <c r="AI20" s="78"/>
      <c r="AJ20" s="78"/>
      <c r="AK20" s="270" t="s">
        <v>63</v>
      </c>
      <c r="AL20" s="271"/>
      <c r="AM20" s="276" t="s">
        <v>16</v>
      </c>
      <c r="AN20" s="277"/>
      <c r="AO20" s="278"/>
      <c r="AP20" s="279" t="s">
        <v>64</v>
      </c>
      <c r="AQ20" s="280"/>
      <c r="AR20" s="279" t="s">
        <v>65</v>
      </c>
      <c r="AS20" s="281"/>
      <c r="AT20" s="281"/>
      <c r="AU20" s="281"/>
      <c r="AV20" s="281"/>
      <c r="AW20" s="281"/>
      <c r="AX20" s="281"/>
      <c r="AY20" s="281"/>
      <c r="AZ20" s="281"/>
      <c r="BA20" s="280"/>
    </row>
    <row r="21" spans="1:55" s="103" customFormat="1" ht="18.75" customHeight="1" thickTop="1" thickBot="1">
      <c r="A21" s="115">
        <f>MONTH(B19)</f>
        <v>7</v>
      </c>
      <c r="B21" s="116" t="str">
        <f t="shared" ref="B21:AF21" si="11">IF(B19&lt;$B$3,"",IF(B19&gt;$H$3,"",INDEX($B$6:$H$6,MATCH(B20,$B$5:$H$5,0))))</f>
        <v/>
      </c>
      <c r="C21" s="116" t="str">
        <f t="shared" si="11"/>
        <v/>
      </c>
      <c r="D21" s="116" t="str">
        <f t="shared" si="11"/>
        <v/>
      </c>
      <c r="E21" s="116" t="str">
        <f t="shared" si="11"/>
        <v/>
      </c>
      <c r="F21" s="116" t="str">
        <f t="shared" si="11"/>
        <v/>
      </c>
      <c r="G21" s="116" t="str">
        <f t="shared" si="11"/>
        <v/>
      </c>
      <c r="H21" s="116" t="str">
        <f t="shared" si="11"/>
        <v/>
      </c>
      <c r="I21" s="116" t="str">
        <f t="shared" si="11"/>
        <v/>
      </c>
      <c r="J21" s="116" t="str">
        <f t="shared" si="11"/>
        <v/>
      </c>
      <c r="K21" s="116" t="str">
        <f t="shared" si="11"/>
        <v/>
      </c>
      <c r="L21" s="116" t="str">
        <f t="shared" si="11"/>
        <v/>
      </c>
      <c r="M21" s="116" t="str">
        <f t="shared" si="11"/>
        <v/>
      </c>
      <c r="N21" s="116" t="str">
        <f t="shared" si="11"/>
        <v/>
      </c>
      <c r="O21" s="116" t="str">
        <f t="shared" si="11"/>
        <v/>
      </c>
      <c r="P21" s="116" t="str">
        <f t="shared" si="11"/>
        <v/>
      </c>
      <c r="Q21" s="116" t="str">
        <f t="shared" si="11"/>
        <v/>
      </c>
      <c r="R21" s="116" t="str">
        <f t="shared" si="11"/>
        <v/>
      </c>
      <c r="S21" s="116" t="str">
        <f t="shared" si="11"/>
        <v/>
      </c>
      <c r="T21" s="116" t="str">
        <f t="shared" si="11"/>
        <v/>
      </c>
      <c r="U21" s="117"/>
      <c r="V21" s="116" t="str">
        <f>IF(V19&lt;$B$3,"",IF(V19&gt;$H$3,"",INDEX($B$6:$H$6,MATCH(V20,$B$5:$H$5,0))))</f>
        <v/>
      </c>
      <c r="W21" s="116" t="str">
        <f>IF(W19&lt;$B$3,"",IF(W19&gt;$H$3,"",INDEX($B$6:$H$6,MATCH(W20,$B$5:$H$5,0))))</f>
        <v/>
      </c>
      <c r="X21" s="116" t="str">
        <f>IF(X19&lt;$B$3,"",IF(X19&gt;$H$3,"",INDEX($B$6:$H$6,MATCH(X20,$B$5:$H$5,0))))</f>
        <v/>
      </c>
      <c r="Y21" s="116" t="str">
        <f t="shared" si="11"/>
        <v/>
      </c>
      <c r="Z21" s="116" t="str">
        <f t="shared" si="11"/>
        <v/>
      </c>
      <c r="AA21" s="116" t="str">
        <f t="shared" si="11"/>
        <v/>
      </c>
      <c r="AB21" s="116" t="str">
        <f t="shared" si="11"/>
        <v/>
      </c>
      <c r="AC21" s="116" t="str">
        <f t="shared" si="11"/>
        <v/>
      </c>
      <c r="AD21" s="116" t="str">
        <f t="shared" si="11"/>
        <v/>
      </c>
      <c r="AE21" s="116" t="str">
        <f t="shared" si="11"/>
        <v/>
      </c>
      <c r="AF21" s="116" t="str">
        <f t="shared" si="11"/>
        <v/>
      </c>
      <c r="AG21" s="119">
        <f>SUM(B21:AF21)</f>
        <v>0</v>
      </c>
      <c r="AH21" s="250"/>
      <c r="AI21" s="102"/>
      <c r="AJ21" s="102"/>
      <c r="AK21" s="272"/>
      <c r="AL21" s="273"/>
      <c r="AM21" s="276" t="s">
        <v>17</v>
      </c>
      <c r="AN21" s="277"/>
      <c r="AO21" s="278"/>
      <c r="AP21" s="279" t="s">
        <v>67</v>
      </c>
      <c r="AQ21" s="280"/>
      <c r="AR21" s="279" t="s">
        <v>66</v>
      </c>
      <c r="AS21" s="281"/>
      <c r="AT21" s="281"/>
      <c r="AU21" s="281"/>
      <c r="AV21" s="281"/>
      <c r="AW21" s="281"/>
      <c r="AX21" s="281"/>
      <c r="AY21" s="281"/>
      <c r="AZ21" s="281"/>
      <c r="BA21" s="280"/>
    </row>
    <row r="22" spans="1:55" ht="18.75" customHeight="1" thickTop="1" thickBot="1">
      <c r="A22" s="120" t="s">
        <v>60</v>
      </c>
      <c r="B22" s="121">
        <f>AF19+1</f>
        <v>46235</v>
      </c>
      <c r="C22" s="106">
        <f t="shared" ref="C22:AF22" si="12">B22+1</f>
        <v>46236</v>
      </c>
      <c r="D22" s="106">
        <f t="shared" si="12"/>
        <v>46237</v>
      </c>
      <c r="E22" s="106">
        <f t="shared" si="12"/>
        <v>46238</v>
      </c>
      <c r="F22" s="106">
        <f t="shared" si="12"/>
        <v>46239</v>
      </c>
      <c r="G22" s="106">
        <f t="shared" si="12"/>
        <v>46240</v>
      </c>
      <c r="H22" s="106">
        <f t="shared" si="12"/>
        <v>46241</v>
      </c>
      <c r="I22" s="106">
        <f t="shared" si="12"/>
        <v>46242</v>
      </c>
      <c r="J22" s="106">
        <f t="shared" si="12"/>
        <v>46243</v>
      </c>
      <c r="K22" s="106">
        <f t="shared" si="12"/>
        <v>46244</v>
      </c>
      <c r="L22" s="106">
        <f t="shared" si="12"/>
        <v>46245</v>
      </c>
      <c r="M22" s="150">
        <f t="shared" si="12"/>
        <v>46246</v>
      </c>
      <c r="N22" s="150">
        <f t="shared" si="12"/>
        <v>46247</v>
      </c>
      <c r="O22" s="150">
        <f t="shared" si="12"/>
        <v>46248</v>
      </c>
      <c r="P22" s="150">
        <f t="shared" si="12"/>
        <v>46249</v>
      </c>
      <c r="Q22" s="150">
        <f t="shared" si="12"/>
        <v>46250</v>
      </c>
      <c r="R22" s="106">
        <f t="shared" si="12"/>
        <v>46251</v>
      </c>
      <c r="S22" s="106">
        <f t="shared" si="12"/>
        <v>46252</v>
      </c>
      <c r="T22" s="106">
        <f t="shared" si="12"/>
        <v>46253</v>
      </c>
      <c r="U22" s="106">
        <f t="shared" si="12"/>
        <v>46254</v>
      </c>
      <c r="V22" s="106">
        <f t="shared" si="12"/>
        <v>46255</v>
      </c>
      <c r="W22" s="106">
        <f t="shared" si="12"/>
        <v>46256</v>
      </c>
      <c r="X22" s="106">
        <f t="shared" si="12"/>
        <v>46257</v>
      </c>
      <c r="Y22" s="106">
        <f t="shared" si="12"/>
        <v>46258</v>
      </c>
      <c r="Z22" s="106">
        <f t="shared" si="12"/>
        <v>46259</v>
      </c>
      <c r="AA22" s="106">
        <f t="shared" si="12"/>
        <v>46260</v>
      </c>
      <c r="AB22" s="106">
        <f t="shared" si="12"/>
        <v>46261</v>
      </c>
      <c r="AC22" s="106">
        <f t="shared" si="12"/>
        <v>46262</v>
      </c>
      <c r="AD22" s="106">
        <f t="shared" si="12"/>
        <v>46263</v>
      </c>
      <c r="AE22" s="106">
        <f t="shared" si="12"/>
        <v>46264</v>
      </c>
      <c r="AF22" s="106">
        <f t="shared" si="12"/>
        <v>46265</v>
      </c>
      <c r="AG22" s="108" t="s">
        <v>61</v>
      </c>
      <c r="AH22" s="109" t="s">
        <v>62</v>
      </c>
      <c r="AI22" s="103"/>
      <c r="AJ22" s="103"/>
      <c r="AK22" s="274"/>
      <c r="AL22" s="275"/>
      <c r="AM22" s="276" t="s">
        <v>68</v>
      </c>
      <c r="AN22" s="277"/>
      <c r="AO22" s="278"/>
      <c r="AP22" s="279" t="s">
        <v>69</v>
      </c>
      <c r="AQ22" s="280"/>
      <c r="AR22" s="279" t="s">
        <v>70</v>
      </c>
      <c r="AS22" s="281"/>
      <c r="AT22" s="281"/>
      <c r="AU22" s="281"/>
      <c r="AV22" s="281"/>
      <c r="AW22" s="281"/>
      <c r="AX22" s="281"/>
      <c r="AY22" s="281"/>
      <c r="AZ22" s="281"/>
      <c r="BA22" s="280"/>
    </row>
    <row r="23" spans="1:55" s="102" customFormat="1" ht="18.75" customHeight="1" thickTop="1" thickBot="1">
      <c r="A23" s="110" t="s">
        <v>14</v>
      </c>
      <c r="B23" s="111" t="str">
        <f>TEXT(WEEKDAY(B22),"aaa")</f>
        <v>土</v>
      </c>
      <c r="C23" s="111" t="str">
        <f t="shared" ref="C23:AF23" si="13">TEXT(WEEKDAY(C22),"aaa")</f>
        <v>日</v>
      </c>
      <c r="D23" s="111" t="str">
        <f t="shared" si="13"/>
        <v>月</v>
      </c>
      <c r="E23" s="111" t="str">
        <f t="shared" si="13"/>
        <v>火</v>
      </c>
      <c r="F23" s="111" t="str">
        <f t="shared" si="13"/>
        <v>水</v>
      </c>
      <c r="G23" s="111" t="str">
        <f t="shared" si="13"/>
        <v>木</v>
      </c>
      <c r="H23" s="111" t="str">
        <f t="shared" si="13"/>
        <v>金</v>
      </c>
      <c r="I23" s="111" t="str">
        <f t="shared" si="13"/>
        <v>土</v>
      </c>
      <c r="J23" s="111" t="str">
        <f t="shared" si="13"/>
        <v>日</v>
      </c>
      <c r="K23" s="111" t="str">
        <f t="shared" si="13"/>
        <v>月</v>
      </c>
      <c r="L23" s="112" t="str">
        <f t="shared" si="13"/>
        <v>火</v>
      </c>
      <c r="M23" s="111" t="str">
        <f>TEXT(WEEKDAY(M22),"aaa")</f>
        <v>水</v>
      </c>
      <c r="N23" s="111" t="str">
        <f t="shared" si="13"/>
        <v>木</v>
      </c>
      <c r="O23" s="111" t="str">
        <f t="shared" si="13"/>
        <v>金</v>
      </c>
      <c r="P23" s="111" t="str">
        <f t="shared" si="13"/>
        <v>土</v>
      </c>
      <c r="Q23" s="112" t="str">
        <f t="shared" si="13"/>
        <v>日</v>
      </c>
      <c r="R23" s="111" t="str">
        <f t="shared" si="13"/>
        <v>月</v>
      </c>
      <c r="S23" s="111" t="str">
        <f t="shared" si="13"/>
        <v>火</v>
      </c>
      <c r="T23" s="111" t="str">
        <f t="shared" si="13"/>
        <v>水</v>
      </c>
      <c r="U23" s="111" t="str">
        <f t="shared" si="13"/>
        <v>木</v>
      </c>
      <c r="V23" s="111" t="str">
        <f t="shared" si="13"/>
        <v>金</v>
      </c>
      <c r="W23" s="111" t="str">
        <f t="shared" si="13"/>
        <v>土</v>
      </c>
      <c r="X23" s="111" t="str">
        <f t="shared" si="13"/>
        <v>日</v>
      </c>
      <c r="Y23" s="111" t="str">
        <f t="shared" si="13"/>
        <v>月</v>
      </c>
      <c r="Z23" s="111" t="str">
        <f t="shared" si="13"/>
        <v>火</v>
      </c>
      <c r="AA23" s="111" t="str">
        <f t="shared" si="13"/>
        <v>水</v>
      </c>
      <c r="AB23" s="111" t="str">
        <f t="shared" si="13"/>
        <v>木</v>
      </c>
      <c r="AC23" s="111" t="str">
        <f t="shared" si="13"/>
        <v>金</v>
      </c>
      <c r="AD23" s="111" t="str">
        <f t="shared" si="13"/>
        <v>土</v>
      </c>
      <c r="AE23" s="111" t="str">
        <f t="shared" si="13"/>
        <v>日</v>
      </c>
      <c r="AF23" s="111" t="str">
        <f t="shared" si="13"/>
        <v>月</v>
      </c>
      <c r="AG23" s="114"/>
      <c r="AH23" s="249">
        <f>AG23+AG24+AH20</f>
        <v>0</v>
      </c>
      <c r="AI23" s="78"/>
      <c r="AJ23" s="78"/>
      <c r="AK23" s="78"/>
    </row>
    <row r="24" spans="1:55" s="103" customFormat="1" ht="18.75" customHeight="1" thickTop="1" thickBot="1">
      <c r="A24" s="115">
        <f>MONTH(B22)</f>
        <v>8</v>
      </c>
      <c r="B24" s="116" t="str">
        <f t="shared" ref="B24:AF24" si="14">IF(B22&lt;$B$3,"",IF(B22&gt;$H$3,"",INDEX($B$6:$H$6,MATCH(B23,$B$5:$H$5,0))))</f>
        <v/>
      </c>
      <c r="C24" s="116" t="str">
        <f t="shared" si="14"/>
        <v/>
      </c>
      <c r="D24" s="116" t="str">
        <f t="shared" si="14"/>
        <v/>
      </c>
      <c r="E24" s="116" t="str">
        <f t="shared" si="14"/>
        <v/>
      </c>
      <c r="F24" s="116" t="str">
        <f t="shared" si="14"/>
        <v/>
      </c>
      <c r="G24" s="116" t="str">
        <f t="shared" si="14"/>
        <v/>
      </c>
      <c r="H24" s="116" t="str">
        <f t="shared" si="14"/>
        <v/>
      </c>
      <c r="I24" s="116" t="str">
        <f t="shared" si="14"/>
        <v/>
      </c>
      <c r="J24" s="116" t="str">
        <f t="shared" si="14"/>
        <v/>
      </c>
      <c r="K24" s="116" t="str">
        <f t="shared" si="14"/>
        <v/>
      </c>
      <c r="L24" s="117"/>
      <c r="M24" s="153"/>
      <c r="N24" s="153"/>
      <c r="O24" s="153"/>
      <c r="P24" s="116"/>
      <c r="Q24" s="116"/>
      <c r="R24" s="116" t="str">
        <f t="shared" si="14"/>
        <v/>
      </c>
      <c r="S24" s="116" t="str">
        <f t="shared" si="14"/>
        <v/>
      </c>
      <c r="T24" s="116" t="str">
        <f t="shared" si="14"/>
        <v/>
      </c>
      <c r="U24" s="116" t="str">
        <f t="shared" si="14"/>
        <v/>
      </c>
      <c r="V24" s="116" t="str">
        <f t="shared" si="14"/>
        <v/>
      </c>
      <c r="W24" s="116" t="str">
        <f t="shared" si="14"/>
        <v/>
      </c>
      <c r="X24" s="116" t="str">
        <f t="shared" si="14"/>
        <v/>
      </c>
      <c r="Y24" s="116" t="str">
        <f t="shared" si="14"/>
        <v/>
      </c>
      <c r="Z24" s="116" t="str">
        <f t="shared" si="14"/>
        <v/>
      </c>
      <c r="AA24" s="116" t="str">
        <f t="shared" si="14"/>
        <v/>
      </c>
      <c r="AB24" s="116" t="str">
        <f t="shared" si="14"/>
        <v/>
      </c>
      <c r="AC24" s="116" t="str">
        <f t="shared" si="14"/>
        <v/>
      </c>
      <c r="AD24" s="116" t="str">
        <f t="shared" si="14"/>
        <v/>
      </c>
      <c r="AE24" s="116" t="str">
        <f t="shared" si="14"/>
        <v/>
      </c>
      <c r="AF24" s="116" t="str">
        <f t="shared" si="14"/>
        <v/>
      </c>
      <c r="AG24" s="119">
        <f>SUM(B24:AF24)</f>
        <v>0</v>
      </c>
      <c r="AH24" s="250"/>
      <c r="AI24" s="102"/>
      <c r="AJ24" s="102"/>
      <c r="AK24" s="154" t="s">
        <v>81</v>
      </c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</row>
    <row r="25" spans="1:55" ht="18.75" customHeight="1" thickTop="1" thickBot="1">
      <c r="A25" s="120" t="s">
        <v>60</v>
      </c>
      <c r="B25" s="121">
        <f>AF22+1</f>
        <v>46266</v>
      </c>
      <c r="C25" s="106">
        <f t="shared" ref="C25:AE25" si="15">B25+1</f>
        <v>46267</v>
      </c>
      <c r="D25" s="106">
        <f t="shared" si="15"/>
        <v>46268</v>
      </c>
      <c r="E25" s="106">
        <f t="shared" si="15"/>
        <v>46269</v>
      </c>
      <c r="F25" s="106">
        <f t="shared" si="15"/>
        <v>46270</v>
      </c>
      <c r="G25" s="106">
        <f t="shared" si="15"/>
        <v>46271</v>
      </c>
      <c r="H25" s="106">
        <f t="shared" si="15"/>
        <v>46272</v>
      </c>
      <c r="I25" s="106">
        <f t="shared" si="15"/>
        <v>46273</v>
      </c>
      <c r="J25" s="106">
        <f t="shared" si="15"/>
        <v>46274</v>
      </c>
      <c r="K25" s="106">
        <f t="shared" si="15"/>
        <v>46275</v>
      </c>
      <c r="L25" s="106">
        <f t="shared" si="15"/>
        <v>46276</v>
      </c>
      <c r="M25" s="106">
        <f t="shared" si="15"/>
        <v>46277</v>
      </c>
      <c r="N25" s="106">
        <f t="shared" si="15"/>
        <v>46278</v>
      </c>
      <c r="O25" s="106">
        <f t="shared" si="15"/>
        <v>46279</v>
      </c>
      <c r="P25" s="106">
        <f t="shared" si="15"/>
        <v>46280</v>
      </c>
      <c r="Q25" s="106">
        <f t="shared" si="15"/>
        <v>46281</v>
      </c>
      <c r="R25" s="106">
        <f t="shared" si="15"/>
        <v>46282</v>
      </c>
      <c r="S25" s="106">
        <f t="shared" si="15"/>
        <v>46283</v>
      </c>
      <c r="T25" s="106">
        <f t="shared" si="15"/>
        <v>46284</v>
      </c>
      <c r="U25" s="106">
        <f>T25+1</f>
        <v>46285</v>
      </c>
      <c r="V25" s="106">
        <f>U25+1</f>
        <v>46286</v>
      </c>
      <c r="W25" s="106">
        <f>V25+1</f>
        <v>46287</v>
      </c>
      <c r="X25" s="106">
        <f>W25+1</f>
        <v>46288</v>
      </c>
      <c r="Y25" s="106">
        <f t="shared" si="15"/>
        <v>46289</v>
      </c>
      <c r="Z25" s="106">
        <f t="shared" si="15"/>
        <v>46290</v>
      </c>
      <c r="AA25" s="106">
        <f t="shared" si="15"/>
        <v>46291</v>
      </c>
      <c r="AB25" s="106">
        <f t="shared" si="15"/>
        <v>46292</v>
      </c>
      <c r="AC25" s="106">
        <f t="shared" si="15"/>
        <v>46293</v>
      </c>
      <c r="AD25" s="106">
        <f t="shared" si="15"/>
        <v>46294</v>
      </c>
      <c r="AE25" s="106">
        <f t="shared" si="15"/>
        <v>46295</v>
      </c>
      <c r="AF25" s="122"/>
      <c r="AG25" s="108" t="s">
        <v>61</v>
      </c>
      <c r="AH25" s="123" t="s">
        <v>62</v>
      </c>
      <c r="AI25" s="103"/>
      <c r="AJ25" s="103"/>
      <c r="AK25" s="103"/>
    </row>
    <row r="26" spans="1:55" s="102" customFormat="1" ht="18.75" customHeight="1" thickTop="1" thickBot="1">
      <c r="A26" s="110" t="s">
        <v>14</v>
      </c>
      <c r="B26" s="111" t="str">
        <f>TEXT(WEEKDAY(B25),"aaa")</f>
        <v>火</v>
      </c>
      <c r="C26" s="111" t="str">
        <f t="shared" ref="C26:AE26" si="16">TEXT(WEEKDAY(C25),"aaa")</f>
        <v>水</v>
      </c>
      <c r="D26" s="111" t="str">
        <f t="shared" si="16"/>
        <v>木</v>
      </c>
      <c r="E26" s="111" t="str">
        <f t="shared" si="16"/>
        <v>金</v>
      </c>
      <c r="F26" s="111" t="str">
        <f t="shared" si="16"/>
        <v>土</v>
      </c>
      <c r="G26" s="111" t="str">
        <f t="shared" si="16"/>
        <v>日</v>
      </c>
      <c r="H26" s="111" t="str">
        <f t="shared" si="16"/>
        <v>月</v>
      </c>
      <c r="I26" s="111" t="str">
        <f t="shared" si="16"/>
        <v>火</v>
      </c>
      <c r="J26" s="111" t="str">
        <f t="shared" si="16"/>
        <v>水</v>
      </c>
      <c r="K26" s="111" t="str">
        <f t="shared" si="16"/>
        <v>木</v>
      </c>
      <c r="L26" s="111" t="str">
        <f t="shared" si="16"/>
        <v>金</v>
      </c>
      <c r="M26" s="111" t="str">
        <f t="shared" si="16"/>
        <v>土</v>
      </c>
      <c r="N26" s="111" t="str">
        <f t="shared" si="16"/>
        <v>日</v>
      </c>
      <c r="O26" s="111" t="str">
        <f t="shared" si="16"/>
        <v>月</v>
      </c>
      <c r="P26" s="111" t="str">
        <f t="shared" si="16"/>
        <v>火</v>
      </c>
      <c r="Q26" s="111" t="str">
        <f t="shared" si="16"/>
        <v>水</v>
      </c>
      <c r="R26" s="111" t="str">
        <f t="shared" si="16"/>
        <v>木</v>
      </c>
      <c r="S26" s="111" t="str">
        <f t="shared" si="16"/>
        <v>金</v>
      </c>
      <c r="T26" s="111" t="str">
        <f>TEXT(WEEKDAY(T25),"aaa")</f>
        <v>土</v>
      </c>
      <c r="U26" s="111" t="str">
        <f>TEXT(WEEKDAY(U25),"aaa")</f>
        <v>日</v>
      </c>
      <c r="V26" s="112" t="str">
        <f t="shared" si="16"/>
        <v>月</v>
      </c>
      <c r="W26" s="112" t="str">
        <f t="shared" si="16"/>
        <v>火</v>
      </c>
      <c r="X26" s="112" t="str">
        <f t="shared" si="16"/>
        <v>水</v>
      </c>
      <c r="Y26" s="111" t="str">
        <f t="shared" si="16"/>
        <v>木</v>
      </c>
      <c r="Z26" s="111" t="str">
        <f t="shared" si="16"/>
        <v>金</v>
      </c>
      <c r="AA26" s="111" t="str">
        <f t="shared" si="16"/>
        <v>土</v>
      </c>
      <c r="AB26" s="111" t="str">
        <f t="shared" si="16"/>
        <v>日</v>
      </c>
      <c r="AC26" s="111" t="str">
        <f t="shared" si="16"/>
        <v>月</v>
      </c>
      <c r="AD26" s="111" t="str">
        <f t="shared" si="16"/>
        <v>火</v>
      </c>
      <c r="AE26" s="111" t="str">
        <f t="shared" si="16"/>
        <v>水</v>
      </c>
      <c r="AF26" s="113"/>
      <c r="AG26" s="114"/>
      <c r="AH26" s="249">
        <f>AG26+AG27+AH23</f>
        <v>0</v>
      </c>
      <c r="AI26" s="78"/>
      <c r="AJ26" s="78"/>
      <c r="AK26" s="78"/>
    </row>
    <row r="27" spans="1:55" s="103" customFormat="1" ht="18.75" customHeight="1" thickTop="1" thickBot="1">
      <c r="A27" s="115">
        <f>MONTH(B25)</f>
        <v>9</v>
      </c>
      <c r="B27" s="116" t="str">
        <f t="shared" ref="B27:AE27" si="17">IF(B25&lt;$B$3,"",IF(B25&gt;$H$3,"",INDEX($B$6:$H$6,MATCH(B26,$B$5:$H$5,0))))</f>
        <v/>
      </c>
      <c r="C27" s="116" t="str">
        <f t="shared" si="17"/>
        <v/>
      </c>
      <c r="D27" s="116" t="str">
        <f t="shared" si="17"/>
        <v/>
      </c>
      <c r="E27" s="116" t="str">
        <f t="shared" si="17"/>
        <v/>
      </c>
      <c r="F27" s="116" t="str">
        <f t="shared" si="17"/>
        <v/>
      </c>
      <c r="G27" s="116" t="str">
        <f t="shared" si="17"/>
        <v/>
      </c>
      <c r="H27" s="116" t="str">
        <f t="shared" si="17"/>
        <v/>
      </c>
      <c r="I27" s="116" t="str">
        <f t="shared" si="17"/>
        <v/>
      </c>
      <c r="J27" s="116" t="str">
        <f t="shared" si="17"/>
        <v/>
      </c>
      <c r="K27" s="116" t="str">
        <f t="shared" si="17"/>
        <v/>
      </c>
      <c r="L27" s="116" t="str">
        <f t="shared" si="17"/>
        <v/>
      </c>
      <c r="M27" s="116" t="str">
        <f t="shared" si="17"/>
        <v/>
      </c>
      <c r="N27" s="116" t="str">
        <f t="shared" si="17"/>
        <v/>
      </c>
      <c r="O27" s="116" t="str">
        <f t="shared" si="17"/>
        <v/>
      </c>
      <c r="P27" s="116" t="str">
        <f t="shared" si="17"/>
        <v/>
      </c>
      <c r="Q27" s="116" t="str">
        <f>IF(Q25&lt;$B$3,"",IF(Q25&gt;$H$3,"",INDEX($B$6:$H$6,MATCH(Q26,$B$5:$H$5,0))))</f>
        <v/>
      </c>
      <c r="R27" s="116" t="str">
        <f t="shared" si="17"/>
        <v/>
      </c>
      <c r="S27" s="116" t="str">
        <f t="shared" si="17"/>
        <v/>
      </c>
      <c r="T27" s="116" t="str">
        <f t="shared" si="17"/>
        <v/>
      </c>
      <c r="U27" s="116" t="str">
        <f t="shared" si="17"/>
        <v/>
      </c>
      <c r="V27" s="117"/>
      <c r="W27" s="117"/>
      <c r="X27" s="117"/>
      <c r="Y27" s="116" t="str">
        <f t="shared" si="17"/>
        <v/>
      </c>
      <c r="Z27" s="116" t="str">
        <f t="shared" si="17"/>
        <v/>
      </c>
      <c r="AA27" s="116" t="str">
        <f t="shared" si="17"/>
        <v/>
      </c>
      <c r="AB27" s="116" t="str">
        <f t="shared" si="17"/>
        <v/>
      </c>
      <c r="AC27" s="116" t="str">
        <f t="shared" si="17"/>
        <v/>
      </c>
      <c r="AD27" s="116" t="str">
        <f t="shared" si="17"/>
        <v/>
      </c>
      <c r="AE27" s="116" t="str">
        <f t="shared" si="17"/>
        <v/>
      </c>
      <c r="AF27" s="118"/>
      <c r="AG27" s="119">
        <f>SUM(B27:AF27)</f>
        <v>0</v>
      </c>
      <c r="AH27" s="250"/>
      <c r="AI27" s="102"/>
      <c r="AJ27" s="102"/>
      <c r="AK27" s="102"/>
    </row>
    <row r="28" spans="1:55" ht="18.75" customHeight="1" thickTop="1" thickBot="1">
      <c r="A28" s="120" t="s">
        <v>60</v>
      </c>
      <c r="B28" s="121">
        <f>AE25+1</f>
        <v>46296</v>
      </c>
      <c r="C28" s="106">
        <f t="shared" ref="C28:AF28" si="18">B28+1</f>
        <v>46297</v>
      </c>
      <c r="D28" s="106">
        <f t="shared" si="18"/>
        <v>46298</v>
      </c>
      <c r="E28" s="106">
        <f t="shared" si="18"/>
        <v>46299</v>
      </c>
      <c r="F28" s="106">
        <f t="shared" si="18"/>
        <v>46300</v>
      </c>
      <c r="G28" s="106">
        <f t="shared" si="18"/>
        <v>46301</v>
      </c>
      <c r="H28" s="106">
        <f t="shared" si="18"/>
        <v>46302</v>
      </c>
      <c r="I28" s="106">
        <f t="shared" si="18"/>
        <v>46303</v>
      </c>
      <c r="J28" s="106">
        <f t="shared" si="18"/>
        <v>46304</v>
      </c>
      <c r="K28" s="106">
        <f t="shared" si="18"/>
        <v>46305</v>
      </c>
      <c r="L28" s="106">
        <f>K28+1</f>
        <v>46306</v>
      </c>
      <c r="M28" s="106">
        <f>L28+1</f>
        <v>46307</v>
      </c>
      <c r="N28" s="106">
        <f t="shared" si="18"/>
        <v>46308</v>
      </c>
      <c r="O28" s="106">
        <f t="shared" si="18"/>
        <v>46309</v>
      </c>
      <c r="P28" s="106">
        <f t="shared" si="18"/>
        <v>46310</v>
      </c>
      <c r="Q28" s="106">
        <f t="shared" si="18"/>
        <v>46311</v>
      </c>
      <c r="R28" s="106">
        <f t="shared" si="18"/>
        <v>46312</v>
      </c>
      <c r="S28" s="106">
        <f t="shared" si="18"/>
        <v>46313</v>
      </c>
      <c r="T28" s="106">
        <f t="shared" si="18"/>
        <v>46314</v>
      </c>
      <c r="U28" s="106">
        <f t="shared" si="18"/>
        <v>46315</v>
      </c>
      <c r="V28" s="106">
        <f t="shared" si="18"/>
        <v>46316</v>
      </c>
      <c r="W28" s="106">
        <f t="shared" si="18"/>
        <v>46317</v>
      </c>
      <c r="X28" s="106">
        <f t="shared" si="18"/>
        <v>46318</v>
      </c>
      <c r="Y28" s="106">
        <f t="shared" si="18"/>
        <v>46319</v>
      </c>
      <c r="Z28" s="106">
        <f t="shared" si="18"/>
        <v>46320</v>
      </c>
      <c r="AA28" s="106">
        <f t="shared" si="18"/>
        <v>46321</v>
      </c>
      <c r="AB28" s="106">
        <f t="shared" si="18"/>
        <v>46322</v>
      </c>
      <c r="AC28" s="106">
        <f t="shared" si="18"/>
        <v>46323</v>
      </c>
      <c r="AD28" s="106">
        <f t="shared" si="18"/>
        <v>46324</v>
      </c>
      <c r="AE28" s="106">
        <f t="shared" si="18"/>
        <v>46325</v>
      </c>
      <c r="AF28" s="106">
        <f t="shared" si="18"/>
        <v>46326</v>
      </c>
      <c r="AG28" s="108" t="s">
        <v>61</v>
      </c>
      <c r="AH28" s="109" t="s">
        <v>62</v>
      </c>
      <c r="AI28" s="103"/>
      <c r="AJ28" s="103"/>
      <c r="AK28" s="103"/>
    </row>
    <row r="29" spans="1:55" s="102" customFormat="1" ht="18.75" customHeight="1" thickTop="1" thickBot="1">
      <c r="A29" s="110" t="s">
        <v>14</v>
      </c>
      <c r="B29" s="111" t="str">
        <f>TEXT(WEEKDAY(B28),"aaa")</f>
        <v>木</v>
      </c>
      <c r="C29" s="111" t="str">
        <f t="shared" ref="C29:AF29" si="19">TEXT(WEEKDAY(C28),"aaa")</f>
        <v>金</v>
      </c>
      <c r="D29" s="111" t="str">
        <f t="shared" si="19"/>
        <v>土</v>
      </c>
      <c r="E29" s="111" t="str">
        <f t="shared" si="19"/>
        <v>日</v>
      </c>
      <c r="F29" s="111" t="str">
        <f t="shared" si="19"/>
        <v>月</v>
      </c>
      <c r="G29" s="111" t="str">
        <f t="shared" si="19"/>
        <v>火</v>
      </c>
      <c r="H29" s="111" t="str">
        <f t="shared" si="19"/>
        <v>水</v>
      </c>
      <c r="I29" s="111" t="str">
        <f t="shared" si="19"/>
        <v>木</v>
      </c>
      <c r="J29" s="111" t="str">
        <f t="shared" si="19"/>
        <v>金</v>
      </c>
      <c r="K29" s="111" t="str">
        <f>TEXT(WEEKDAY(K28),"aaa")</f>
        <v>土</v>
      </c>
      <c r="L29" s="111" t="str">
        <f>TEXT(WEEKDAY(L28),"aaa")</f>
        <v>日</v>
      </c>
      <c r="M29" s="112" t="str">
        <f>TEXT(WEEKDAY(M28),"aaa")</f>
        <v>月</v>
      </c>
      <c r="N29" s="111" t="str">
        <f t="shared" si="19"/>
        <v>火</v>
      </c>
      <c r="O29" s="111" t="str">
        <f t="shared" si="19"/>
        <v>水</v>
      </c>
      <c r="P29" s="111" t="str">
        <f t="shared" si="19"/>
        <v>木</v>
      </c>
      <c r="Q29" s="111" t="str">
        <f t="shared" si="19"/>
        <v>金</v>
      </c>
      <c r="R29" s="111" t="str">
        <f t="shared" si="19"/>
        <v>土</v>
      </c>
      <c r="S29" s="111" t="str">
        <f t="shared" si="19"/>
        <v>日</v>
      </c>
      <c r="T29" s="111" t="str">
        <f t="shared" si="19"/>
        <v>月</v>
      </c>
      <c r="U29" s="111" t="str">
        <f t="shared" si="19"/>
        <v>火</v>
      </c>
      <c r="V29" s="111" t="str">
        <f t="shared" si="19"/>
        <v>水</v>
      </c>
      <c r="W29" s="111" t="str">
        <f t="shared" si="19"/>
        <v>木</v>
      </c>
      <c r="X29" s="111" t="str">
        <f t="shared" si="19"/>
        <v>金</v>
      </c>
      <c r="Y29" s="111" t="str">
        <f t="shared" si="19"/>
        <v>土</v>
      </c>
      <c r="Z29" s="111" t="str">
        <f t="shared" si="19"/>
        <v>日</v>
      </c>
      <c r="AA29" s="111" t="str">
        <f t="shared" si="19"/>
        <v>月</v>
      </c>
      <c r="AB29" s="111" t="str">
        <f t="shared" si="19"/>
        <v>火</v>
      </c>
      <c r="AC29" s="111" t="str">
        <f t="shared" si="19"/>
        <v>水</v>
      </c>
      <c r="AD29" s="111" t="str">
        <f t="shared" si="19"/>
        <v>木</v>
      </c>
      <c r="AE29" s="111" t="str">
        <f t="shared" si="19"/>
        <v>金</v>
      </c>
      <c r="AF29" s="111" t="str">
        <f t="shared" si="19"/>
        <v>土</v>
      </c>
      <c r="AG29" s="114"/>
      <c r="AH29" s="249">
        <f>AG29+AG30+AH26</f>
        <v>0</v>
      </c>
      <c r="AI29" s="78"/>
      <c r="AJ29" s="78"/>
      <c r="AK29" s="78"/>
    </row>
    <row r="30" spans="1:55" s="103" customFormat="1" ht="18.75" customHeight="1" thickTop="1" thickBot="1">
      <c r="A30" s="115">
        <f>MONTH(B28)</f>
        <v>10</v>
      </c>
      <c r="B30" s="116" t="str">
        <f t="shared" ref="B30:AF30" si="20">IF(B28&lt;$B$3,"",IF(B28&gt;$H$3,"",INDEX($B$6:$H$6,MATCH(B29,$B$5:$H$5,0))))</f>
        <v/>
      </c>
      <c r="C30" s="116" t="str">
        <f t="shared" si="20"/>
        <v/>
      </c>
      <c r="D30" s="116" t="str">
        <f t="shared" si="20"/>
        <v/>
      </c>
      <c r="E30" s="116" t="str">
        <f t="shared" si="20"/>
        <v/>
      </c>
      <c r="F30" s="116" t="str">
        <f t="shared" si="20"/>
        <v/>
      </c>
      <c r="G30" s="116" t="str">
        <f t="shared" si="20"/>
        <v/>
      </c>
      <c r="H30" s="116" t="str">
        <f t="shared" si="20"/>
        <v/>
      </c>
      <c r="I30" s="116" t="str">
        <f t="shared" si="20"/>
        <v/>
      </c>
      <c r="J30" s="116" t="str">
        <f t="shared" si="20"/>
        <v/>
      </c>
      <c r="K30" s="116" t="str">
        <f t="shared" si="20"/>
        <v/>
      </c>
      <c r="L30" s="116" t="str">
        <f t="shared" si="20"/>
        <v/>
      </c>
      <c r="M30" s="117"/>
      <c r="N30" s="116" t="str">
        <f t="shared" si="20"/>
        <v/>
      </c>
      <c r="O30" s="116" t="str">
        <f t="shared" si="20"/>
        <v/>
      </c>
      <c r="P30" s="116" t="str">
        <f t="shared" si="20"/>
        <v/>
      </c>
      <c r="Q30" s="116" t="str">
        <f t="shared" si="20"/>
        <v/>
      </c>
      <c r="R30" s="116" t="str">
        <f t="shared" si="20"/>
        <v/>
      </c>
      <c r="S30" s="116" t="str">
        <f t="shared" si="20"/>
        <v/>
      </c>
      <c r="T30" s="116" t="str">
        <f t="shared" si="20"/>
        <v/>
      </c>
      <c r="U30" s="116" t="str">
        <f t="shared" si="20"/>
        <v/>
      </c>
      <c r="V30" s="116" t="str">
        <f t="shared" si="20"/>
        <v/>
      </c>
      <c r="W30" s="116" t="str">
        <f t="shared" si="20"/>
        <v/>
      </c>
      <c r="X30" s="116" t="str">
        <f t="shared" si="20"/>
        <v/>
      </c>
      <c r="Y30" s="116" t="str">
        <f t="shared" si="20"/>
        <v/>
      </c>
      <c r="Z30" s="116" t="str">
        <f t="shared" si="20"/>
        <v/>
      </c>
      <c r="AA30" s="116" t="str">
        <f t="shared" si="20"/>
        <v/>
      </c>
      <c r="AB30" s="116" t="str">
        <f t="shared" si="20"/>
        <v/>
      </c>
      <c r="AC30" s="116" t="str">
        <f t="shared" si="20"/>
        <v/>
      </c>
      <c r="AD30" s="116" t="str">
        <f t="shared" si="20"/>
        <v/>
      </c>
      <c r="AE30" s="116" t="str">
        <f t="shared" si="20"/>
        <v/>
      </c>
      <c r="AF30" s="116" t="str">
        <f t="shared" si="20"/>
        <v/>
      </c>
      <c r="AG30" s="119">
        <f>SUM(B30:AF30)</f>
        <v>0</v>
      </c>
      <c r="AH30" s="250"/>
      <c r="AI30" s="102"/>
      <c r="AJ30" s="102"/>
      <c r="AK30" s="102"/>
    </row>
    <row r="31" spans="1:55" ht="18.75" customHeight="1" thickTop="1" thickBot="1">
      <c r="A31" s="120" t="s">
        <v>60</v>
      </c>
      <c r="B31" s="121">
        <f>AF28+1</f>
        <v>46327</v>
      </c>
      <c r="C31" s="106">
        <f t="shared" ref="C31:AE31" si="21">B31+1</f>
        <v>46328</v>
      </c>
      <c r="D31" s="106">
        <f t="shared" si="21"/>
        <v>46329</v>
      </c>
      <c r="E31" s="106">
        <f t="shared" si="21"/>
        <v>46330</v>
      </c>
      <c r="F31" s="106">
        <f t="shared" si="21"/>
        <v>46331</v>
      </c>
      <c r="G31" s="106">
        <f t="shared" si="21"/>
        <v>46332</v>
      </c>
      <c r="H31" s="106">
        <f t="shared" si="21"/>
        <v>46333</v>
      </c>
      <c r="I31" s="106">
        <f t="shared" si="21"/>
        <v>46334</v>
      </c>
      <c r="J31" s="106">
        <f t="shared" si="21"/>
        <v>46335</v>
      </c>
      <c r="K31" s="106">
        <f t="shared" si="21"/>
        <v>46336</v>
      </c>
      <c r="L31" s="106">
        <f t="shared" si="21"/>
        <v>46337</v>
      </c>
      <c r="M31" s="106">
        <f t="shared" si="21"/>
        <v>46338</v>
      </c>
      <c r="N31" s="106">
        <f t="shared" si="21"/>
        <v>46339</v>
      </c>
      <c r="O31" s="106">
        <f t="shared" si="21"/>
        <v>46340</v>
      </c>
      <c r="P31" s="106">
        <f t="shared" si="21"/>
        <v>46341</v>
      </c>
      <c r="Q31" s="106">
        <f t="shared" si="21"/>
        <v>46342</v>
      </c>
      <c r="R31" s="106">
        <f t="shared" si="21"/>
        <v>46343</v>
      </c>
      <c r="S31" s="106">
        <f t="shared" si="21"/>
        <v>46344</v>
      </c>
      <c r="T31" s="106">
        <f t="shared" si="21"/>
        <v>46345</v>
      </c>
      <c r="U31" s="106">
        <f t="shared" si="21"/>
        <v>46346</v>
      </c>
      <c r="V31" s="106">
        <f t="shared" si="21"/>
        <v>46347</v>
      </c>
      <c r="W31" s="106">
        <f t="shared" si="21"/>
        <v>46348</v>
      </c>
      <c r="X31" s="106">
        <f t="shared" si="21"/>
        <v>46349</v>
      </c>
      <c r="Y31" s="106">
        <f t="shared" si="21"/>
        <v>46350</v>
      </c>
      <c r="Z31" s="106">
        <f t="shared" si="21"/>
        <v>46351</v>
      </c>
      <c r="AA31" s="106">
        <f t="shared" si="21"/>
        <v>46352</v>
      </c>
      <c r="AB31" s="106">
        <f t="shared" si="21"/>
        <v>46353</v>
      </c>
      <c r="AC31" s="106">
        <f t="shared" si="21"/>
        <v>46354</v>
      </c>
      <c r="AD31" s="106">
        <f t="shared" si="21"/>
        <v>46355</v>
      </c>
      <c r="AE31" s="106">
        <f t="shared" si="21"/>
        <v>46356</v>
      </c>
      <c r="AF31" s="122"/>
      <c r="AG31" s="108" t="s">
        <v>61</v>
      </c>
      <c r="AH31" s="109" t="s">
        <v>62</v>
      </c>
      <c r="AI31" s="103"/>
      <c r="AJ31" s="103"/>
      <c r="AK31" s="103"/>
    </row>
    <row r="32" spans="1:55" s="102" customFormat="1" ht="18.75" customHeight="1" thickTop="1" thickBot="1">
      <c r="A32" s="110" t="s">
        <v>14</v>
      </c>
      <c r="B32" s="111" t="str">
        <f>TEXT(WEEKDAY(B31),"aaa")</f>
        <v>日</v>
      </c>
      <c r="C32" s="111" t="str">
        <f t="shared" ref="C32:AE32" si="22">TEXT(WEEKDAY(C31),"aaa")</f>
        <v>月</v>
      </c>
      <c r="D32" s="112" t="str">
        <f>TEXT(WEEKDAY(D31),"aaa")</f>
        <v>火</v>
      </c>
      <c r="E32" s="111" t="str">
        <f>TEXT(WEEKDAY(E31),"aaa")</f>
        <v>水</v>
      </c>
      <c r="F32" s="111" t="str">
        <f t="shared" si="22"/>
        <v>木</v>
      </c>
      <c r="G32" s="111" t="str">
        <f t="shared" si="22"/>
        <v>金</v>
      </c>
      <c r="H32" s="111" t="str">
        <f t="shared" si="22"/>
        <v>土</v>
      </c>
      <c r="I32" s="111" t="str">
        <f t="shared" si="22"/>
        <v>日</v>
      </c>
      <c r="J32" s="111" t="str">
        <f t="shared" si="22"/>
        <v>月</v>
      </c>
      <c r="K32" s="111" t="str">
        <f t="shared" si="22"/>
        <v>火</v>
      </c>
      <c r="L32" s="111" t="str">
        <f t="shared" si="22"/>
        <v>水</v>
      </c>
      <c r="M32" s="111" t="str">
        <f t="shared" si="22"/>
        <v>木</v>
      </c>
      <c r="N32" s="111" t="str">
        <f t="shared" si="22"/>
        <v>金</v>
      </c>
      <c r="O32" s="111" t="str">
        <f t="shared" si="22"/>
        <v>土</v>
      </c>
      <c r="P32" s="111" t="str">
        <f t="shared" si="22"/>
        <v>日</v>
      </c>
      <c r="Q32" s="111" t="str">
        <f t="shared" si="22"/>
        <v>月</v>
      </c>
      <c r="R32" s="111" t="str">
        <f t="shared" si="22"/>
        <v>火</v>
      </c>
      <c r="S32" s="111" t="str">
        <f t="shared" si="22"/>
        <v>水</v>
      </c>
      <c r="T32" s="111" t="str">
        <f t="shared" si="22"/>
        <v>木</v>
      </c>
      <c r="U32" s="111" t="str">
        <f t="shared" si="22"/>
        <v>金</v>
      </c>
      <c r="V32" s="111" t="str">
        <f t="shared" si="22"/>
        <v>土</v>
      </c>
      <c r="W32" s="111" t="str">
        <f t="shared" si="22"/>
        <v>日</v>
      </c>
      <c r="X32" s="112" t="str">
        <f t="shared" si="22"/>
        <v>月</v>
      </c>
      <c r="Y32" s="111" t="str">
        <f t="shared" si="22"/>
        <v>火</v>
      </c>
      <c r="Z32" s="111" t="str">
        <f t="shared" si="22"/>
        <v>水</v>
      </c>
      <c r="AA32" s="111" t="str">
        <f t="shared" si="22"/>
        <v>木</v>
      </c>
      <c r="AB32" s="111" t="str">
        <f t="shared" si="22"/>
        <v>金</v>
      </c>
      <c r="AC32" s="111" t="str">
        <f t="shared" si="22"/>
        <v>土</v>
      </c>
      <c r="AD32" s="111" t="str">
        <f t="shared" si="22"/>
        <v>日</v>
      </c>
      <c r="AE32" s="111" t="str">
        <f t="shared" si="22"/>
        <v>月</v>
      </c>
      <c r="AF32" s="113"/>
      <c r="AG32" s="114"/>
      <c r="AH32" s="249">
        <f>AG32+AG33+AH29</f>
        <v>0</v>
      </c>
      <c r="AI32" s="78"/>
      <c r="AJ32" s="78"/>
      <c r="AK32" s="78"/>
    </row>
    <row r="33" spans="1:37" s="103" customFormat="1" ht="18.75" customHeight="1" thickTop="1" thickBot="1">
      <c r="A33" s="115">
        <f>MONTH(B31)</f>
        <v>11</v>
      </c>
      <c r="B33" s="116" t="str">
        <f t="shared" ref="B33:AE33" si="23">IF(B31&lt;$B$3,"",IF(B31&gt;$H$3,"",INDEX($B$6:$H$6,MATCH(B32,$B$5:$H$5,0))))</f>
        <v/>
      </c>
      <c r="C33" s="116" t="str">
        <f t="shared" si="23"/>
        <v/>
      </c>
      <c r="D33" s="117"/>
      <c r="E33" s="116" t="str">
        <f>IF(E31&lt;$B$3,"",IF(E31&gt;$H$3,"",INDEX($B$6:$H$6,MATCH(E32,$B$5:$H$5,0))))</f>
        <v/>
      </c>
      <c r="F33" s="116" t="str">
        <f t="shared" si="23"/>
        <v/>
      </c>
      <c r="G33" s="116" t="str">
        <f t="shared" si="23"/>
        <v/>
      </c>
      <c r="H33" s="116" t="str">
        <f t="shared" si="23"/>
        <v/>
      </c>
      <c r="I33" s="116" t="str">
        <f t="shared" si="23"/>
        <v/>
      </c>
      <c r="J33" s="116" t="str">
        <f t="shared" si="23"/>
        <v/>
      </c>
      <c r="K33" s="116" t="str">
        <f t="shared" si="23"/>
        <v/>
      </c>
      <c r="L33" s="116" t="str">
        <f t="shared" si="23"/>
        <v/>
      </c>
      <c r="M33" s="116" t="str">
        <f t="shared" si="23"/>
        <v/>
      </c>
      <c r="N33" s="116" t="str">
        <f t="shared" si="23"/>
        <v/>
      </c>
      <c r="O33" s="116" t="str">
        <f t="shared" si="23"/>
        <v/>
      </c>
      <c r="P33" s="116" t="str">
        <f t="shared" si="23"/>
        <v/>
      </c>
      <c r="Q33" s="116" t="str">
        <f t="shared" si="23"/>
        <v/>
      </c>
      <c r="R33" s="116" t="str">
        <f t="shared" si="23"/>
        <v/>
      </c>
      <c r="S33" s="116" t="str">
        <f t="shared" si="23"/>
        <v/>
      </c>
      <c r="T33" s="116" t="str">
        <f t="shared" si="23"/>
        <v/>
      </c>
      <c r="U33" s="116" t="str">
        <f t="shared" si="23"/>
        <v/>
      </c>
      <c r="V33" s="116" t="str">
        <f t="shared" si="23"/>
        <v/>
      </c>
      <c r="W33" s="116" t="str">
        <f t="shared" si="23"/>
        <v/>
      </c>
      <c r="X33" s="117"/>
      <c r="Y33" s="116" t="str">
        <f t="shared" si="23"/>
        <v/>
      </c>
      <c r="Z33" s="116" t="str">
        <f t="shared" si="23"/>
        <v/>
      </c>
      <c r="AA33" s="116" t="str">
        <f t="shared" si="23"/>
        <v/>
      </c>
      <c r="AB33" s="116" t="str">
        <f t="shared" si="23"/>
        <v/>
      </c>
      <c r="AC33" s="116" t="str">
        <f t="shared" si="23"/>
        <v/>
      </c>
      <c r="AD33" s="116" t="str">
        <f t="shared" si="23"/>
        <v/>
      </c>
      <c r="AE33" s="116" t="str">
        <f t="shared" si="23"/>
        <v/>
      </c>
      <c r="AF33" s="118"/>
      <c r="AG33" s="119">
        <f>SUM(B33:AF33)</f>
        <v>0</v>
      </c>
      <c r="AH33" s="250"/>
      <c r="AI33" s="102"/>
      <c r="AJ33" s="102"/>
      <c r="AK33" s="102"/>
    </row>
    <row r="34" spans="1:37" ht="18.75" customHeight="1" thickTop="1" thickBot="1">
      <c r="A34" s="120" t="s">
        <v>60</v>
      </c>
      <c r="B34" s="121">
        <f>AE31+1</f>
        <v>46357</v>
      </c>
      <c r="C34" s="106">
        <f t="shared" ref="C34:AF34" si="24">B34+1</f>
        <v>46358</v>
      </c>
      <c r="D34" s="106">
        <f t="shared" si="24"/>
        <v>46359</v>
      </c>
      <c r="E34" s="106">
        <f t="shared" si="24"/>
        <v>46360</v>
      </c>
      <c r="F34" s="106">
        <f t="shared" si="24"/>
        <v>46361</v>
      </c>
      <c r="G34" s="106">
        <f t="shared" si="24"/>
        <v>46362</v>
      </c>
      <c r="H34" s="106">
        <f t="shared" si="24"/>
        <v>46363</v>
      </c>
      <c r="I34" s="106">
        <f t="shared" si="24"/>
        <v>46364</v>
      </c>
      <c r="J34" s="106">
        <f t="shared" si="24"/>
        <v>46365</v>
      </c>
      <c r="K34" s="106">
        <f t="shared" si="24"/>
        <v>46366</v>
      </c>
      <c r="L34" s="106">
        <f t="shared" si="24"/>
        <v>46367</v>
      </c>
      <c r="M34" s="106">
        <f t="shared" si="24"/>
        <v>46368</v>
      </c>
      <c r="N34" s="106">
        <f t="shared" si="24"/>
        <v>46369</v>
      </c>
      <c r="O34" s="106">
        <f t="shared" si="24"/>
        <v>46370</v>
      </c>
      <c r="P34" s="106">
        <f t="shared" si="24"/>
        <v>46371</v>
      </c>
      <c r="Q34" s="106">
        <f t="shared" si="24"/>
        <v>46372</v>
      </c>
      <c r="R34" s="106">
        <f t="shared" si="24"/>
        <v>46373</v>
      </c>
      <c r="S34" s="106">
        <f t="shared" si="24"/>
        <v>46374</v>
      </c>
      <c r="T34" s="106">
        <f t="shared" si="24"/>
        <v>46375</v>
      </c>
      <c r="U34" s="106">
        <f t="shared" si="24"/>
        <v>46376</v>
      </c>
      <c r="V34" s="106">
        <f t="shared" si="24"/>
        <v>46377</v>
      </c>
      <c r="W34" s="106">
        <f t="shared" si="24"/>
        <v>46378</v>
      </c>
      <c r="X34" s="106">
        <f t="shared" si="24"/>
        <v>46379</v>
      </c>
      <c r="Y34" s="106">
        <f t="shared" si="24"/>
        <v>46380</v>
      </c>
      <c r="Z34" s="106">
        <f t="shared" si="24"/>
        <v>46381</v>
      </c>
      <c r="AA34" s="106">
        <f t="shared" si="24"/>
        <v>46382</v>
      </c>
      <c r="AB34" s="106">
        <f t="shared" si="24"/>
        <v>46383</v>
      </c>
      <c r="AC34" s="106">
        <f t="shared" si="24"/>
        <v>46384</v>
      </c>
      <c r="AD34" s="106">
        <f t="shared" si="24"/>
        <v>46385</v>
      </c>
      <c r="AE34" s="106">
        <f t="shared" si="24"/>
        <v>46386</v>
      </c>
      <c r="AF34" s="106">
        <f t="shared" si="24"/>
        <v>46387</v>
      </c>
      <c r="AG34" s="108" t="s">
        <v>61</v>
      </c>
      <c r="AH34" s="123" t="s">
        <v>62</v>
      </c>
      <c r="AI34" s="103"/>
      <c r="AJ34" s="103"/>
      <c r="AK34" s="103"/>
    </row>
    <row r="35" spans="1:37" s="102" customFormat="1" ht="18.75" customHeight="1" thickTop="1" thickBot="1">
      <c r="A35" s="110" t="s">
        <v>14</v>
      </c>
      <c r="B35" s="111" t="str">
        <f>TEXT(WEEKDAY(B34),"aaa")</f>
        <v>火</v>
      </c>
      <c r="C35" s="111" t="str">
        <f t="shared" ref="C35:AF35" si="25">TEXT(WEEKDAY(C34),"aaa")</f>
        <v>水</v>
      </c>
      <c r="D35" s="111" t="str">
        <f t="shared" si="25"/>
        <v>木</v>
      </c>
      <c r="E35" s="111" t="str">
        <f t="shared" si="25"/>
        <v>金</v>
      </c>
      <c r="F35" s="111" t="str">
        <f t="shared" si="25"/>
        <v>土</v>
      </c>
      <c r="G35" s="111" t="str">
        <f t="shared" si="25"/>
        <v>日</v>
      </c>
      <c r="H35" s="111" t="str">
        <f t="shared" si="25"/>
        <v>月</v>
      </c>
      <c r="I35" s="111" t="str">
        <f t="shared" si="25"/>
        <v>火</v>
      </c>
      <c r="J35" s="111" t="str">
        <f t="shared" si="25"/>
        <v>水</v>
      </c>
      <c r="K35" s="111" t="str">
        <f t="shared" si="25"/>
        <v>木</v>
      </c>
      <c r="L35" s="111" t="str">
        <f t="shared" si="25"/>
        <v>金</v>
      </c>
      <c r="M35" s="111" t="str">
        <f t="shared" si="25"/>
        <v>土</v>
      </c>
      <c r="N35" s="111" t="str">
        <f t="shared" si="25"/>
        <v>日</v>
      </c>
      <c r="O35" s="111" t="str">
        <f t="shared" si="25"/>
        <v>月</v>
      </c>
      <c r="P35" s="111" t="str">
        <f t="shared" si="25"/>
        <v>火</v>
      </c>
      <c r="Q35" s="111" t="str">
        <f t="shared" si="25"/>
        <v>水</v>
      </c>
      <c r="R35" s="111" t="str">
        <f t="shared" si="25"/>
        <v>木</v>
      </c>
      <c r="S35" s="111" t="str">
        <f t="shared" si="25"/>
        <v>金</v>
      </c>
      <c r="T35" s="111" t="str">
        <f t="shared" si="25"/>
        <v>土</v>
      </c>
      <c r="U35" s="111" t="str">
        <f t="shared" si="25"/>
        <v>日</v>
      </c>
      <c r="V35" s="111" t="str">
        <f t="shared" si="25"/>
        <v>月</v>
      </c>
      <c r="W35" s="111" t="str">
        <f t="shared" si="25"/>
        <v>火</v>
      </c>
      <c r="X35" s="111" t="str">
        <f t="shared" si="25"/>
        <v>水</v>
      </c>
      <c r="Y35" s="111" t="str">
        <f t="shared" si="25"/>
        <v>木</v>
      </c>
      <c r="Z35" s="111" t="str">
        <f t="shared" si="25"/>
        <v>金</v>
      </c>
      <c r="AA35" s="111" t="str">
        <f t="shared" si="25"/>
        <v>土</v>
      </c>
      <c r="AB35" s="111" t="str">
        <f t="shared" si="25"/>
        <v>日</v>
      </c>
      <c r="AC35" s="111" t="str">
        <f t="shared" si="25"/>
        <v>月</v>
      </c>
      <c r="AD35" s="112" t="str">
        <f t="shared" si="25"/>
        <v>火</v>
      </c>
      <c r="AE35" s="124" t="str">
        <f t="shared" si="25"/>
        <v>水</v>
      </c>
      <c r="AF35" s="125" t="str">
        <f t="shared" si="25"/>
        <v>木</v>
      </c>
      <c r="AG35" s="114"/>
      <c r="AH35" s="249">
        <f>AG35+AG36+AH32</f>
        <v>0</v>
      </c>
      <c r="AI35" s="78"/>
      <c r="AJ35" s="78"/>
      <c r="AK35" s="78"/>
    </row>
    <row r="36" spans="1:37" s="103" customFormat="1" ht="18.75" customHeight="1" thickTop="1" thickBot="1">
      <c r="A36" s="115">
        <f>MONTH(B34)</f>
        <v>12</v>
      </c>
      <c r="B36" s="116" t="str">
        <f t="shared" ref="B36:AC36" si="26">IF(B34&lt;$B$3,"",IF(B34&gt;$H$3,"",INDEX($B$6:$H$6,MATCH(B35,$B$5:$H$5,0))))</f>
        <v/>
      </c>
      <c r="C36" s="116" t="str">
        <f t="shared" si="26"/>
        <v/>
      </c>
      <c r="D36" s="116" t="str">
        <f t="shared" si="26"/>
        <v/>
      </c>
      <c r="E36" s="116" t="str">
        <f t="shared" si="26"/>
        <v/>
      </c>
      <c r="F36" s="116" t="str">
        <f t="shared" si="26"/>
        <v/>
      </c>
      <c r="G36" s="116" t="str">
        <f t="shared" si="26"/>
        <v/>
      </c>
      <c r="H36" s="116" t="str">
        <f t="shared" si="26"/>
        <v/>
      </c>
      <c r="I36" s="116" t="str">
        <f t="shared" si="26"/>
        <v/>
      </c>
      <c r="J36" s="116" t="str">
        <f t="shared" si="26"/>
        <v/>
      </c>
      <c r="K36" s="116" t="str">
        <f t="shared" si="26"/>
        <v/>
      </c>
      <c r="L36" s="116" t="str">
        <f t="shared" si="26"/>
        <v/>
      </c>
      <c r="M36" s="116" t="str">
        <f t="shared" si="26"/>
        <v/>
      </c>
      <c r="N36" s="116" t="str">
        <f t="shared" si="26"/>
        <v/>
      </c>
      <c r="O36" s="116" t="str">
        <f t="shared" si="26"/>
        <v/>
      </c>
      <c r="P36" s="116" t="str">
        <f t="shared" si="26"/>
        <v/>
      </c>
      <c r="Q36" s="116" t="str">
        <f t="shared" si="26"/>
        <v/>
      </c>
      <c r="R36" s="116" t="str">
        <f t="shared" si="26"/>
        <v/>
      </c>
      <c r="S36" s="116" t="str">
        <f t="shared" si="26"/>
        <v/>
      </c>
      <c r="T36" s="116" t="str">
        <f t="shared" si="26"/>
        <v/>
      </c>
      <c r="U36" s="116" t="str">
        <f t="shared" si="26"/>
        <v/>
      </c>
      <c r="V36" s="116" t="str">
        <f t="shared" si="26"/>
        <v/>
      </c>
      <c r="W36" s="116" t="str">
        <f t="shared" si="26"/>
        <v/>
      </c>
      <c r="X36" s="116" t="str">
        <f t="shared" si="26"/>
        <v/>
      </c>
      <c r="Y36" s="116" t="str">
        <f t="shared" si="26"/>
        <v/>
      </c>
      <c r="Z36" s="116" t="str">
        <f t="shared" si="26"/>
        <v/>
      </c>
      <c r="AA36" s="116" t="str">
        <f t="shared" si="26"/>
        <v/>
      </c>
      <c r="AB36" s="116" t="str">
        <f t="shared" si="26"/>
        <v/>
      </c>
      <c r="AC36" s="116" t="str">
        <f t="shared" si="26"/>
        <v/>
      </c>
      <c r="AD36" s="117"/>
      <c r="AE36" s="117"/>
      <c r="AF36" s="117"/>
      <c r="AG36" s="119">
        <f>SUM(B36:AF36)</f>
        <v>0</v>
      </c>
      <c r="AH36" s="250"/>
      <c r="AI36" s="102"/>
      <c r="AJ36" s="102"/>
      <c r="AK36" s="102"/>
    </row>
    <row r="37" spans="1:37" ht="18.75" customHeight="1" thickTop="1" thickBot="1">
      <c r="A37" s="120" t="s">
        <v>60</v>
      </c>
      <c r="B37" s="121">
        <f>AF34+1</f>
        <v>46388</v>
      </c>
      <c r="C37" s="106">
        <f t="shared" ref="C37:AF37" si="27">B37+1</f>
        <v>46389</v>
      </c>
      <c r="D37" s="106">
        <f t="shared" si="27"/>
        <v>46390</v>
      </c>
      <c r="E37" s="106">
        <f t="shared" si="27"/>
        <v>46391</v>
      </c>
      <c r="F37" s="106">
        <f t="shared" si="27"/>
        <v>46392</v>
      </c>
      <c r="G37" s="106">
        <f t="shared" si="27"/>
        <v>46393</v>
      </c>
      <c r="H37" s="106">
        <f t="shared" si="27"/>
        <v>46394</v>
      </c>
      <c r="I37" s="106">
        <f t="shared" si="27"/>
        <v>46395</v>
      </c>
      <c r="J37" s="106">
        <f t="shared" si="27"/>
        <v>46396</v>
      </c>
      <c r="K37" s="106">
        <f>J37+1</f>
        <v>46397</v>
      </c>
      <c r="L37" s="106">
        <f>K37+1</f>
        <v>46398</v>
      </c>
      <c r="M37" s="106">
        <f t="shared" si="27"/>
        <v>46399</v>
      </c>
      <c r="N37" s="106">
        <f t="shared" si="27"/>
        <v>46400</v>
      </c>
      <c r="O37" s="106">
        <f t="shared" si="27"/>
        <v>46401</v>
      </c>
      <c r="P37" s="106">
        <f t="shared" si="27"/>
        <v>46402</v>
      </c>
      <c r="Q37" s="106">
        <f t="shared" si="27"/>
        <v>46403</v>
      </c>
      <c r="R37" s="106">
        <f t="shared" si="27"/>
        <v>46404</v>
      </c>
      <c r="S37" s="106">
        <f t="shared" si="27"/>
        <v>46405</v>
      </c>
      <c r="T37" s="106">
        <f t="shared" si="27"/>
        <v>46406</v>
      </c>
      <c r="U37" s="106">
        <f t="shared" si="27"/>
        <v>46407</v>
      </c>
      <c r="V37" s="106">
        <f t="shared" si="27"/>
        <v>46408</v>
      </c>
      <c r="W37" s="106">
        <f t="shared" si="27"/>
        <v>46409</v>
      </c>
      <c r="X37" s="106">
        <f t="shared" si="27"/>
        <v>46410</v>
      </c>
      <c r="Y37" s="106">
        <f t="shared" si="27"/>
        <v>46411</v>
      </c>
      <c r="Z37" s="106">
        <f t="shared" si="27"/>
        <v>46412</v>
      </c>
      <c r="AA37" s="106">
        <f t="shared" si="27"/>
        <v>46413</v>
      </c>
      <c r="AB37" s="106">
        <f t="shared" si="27"/>
        <v>46414</v>
      </c>
      <c r="AC37" s="106">
        <f t="shared" si="27"/>
        <v>46415</v>
      </c>
      <c r="AD37" s="106">
        <f t="shared" si="27"/>
        <v>46416</v>
      </c>
      <c r="AE37" s="106">
        <f t="shared" si="27"/>
        <v>46417</v>
      </c>
      <c r="AF37" s="106">
        <f t="shared" si="27"/>
        <v>46418</v>
      </c>
      <c r="AG37" s="108" t="s">
        <v>61</v>
      </c>
      <c r="AH37" s="109" t="s">
        <v>62</v>
      </c>
      <c r="AI37" s="103"/>
      <c r="AJ37" s="103"/>
      <c r="AK37" s="103"/>
    </row>
    <row r="38" spans="1:37" s="102" customFormat="1" ht="18.75" customHeight="1" thickTop="1" thickBot="1">
      <c r="A38" s="110" t="s">
        <v>14</v>
      </c>
      <c r="B38" s="112" t="str">
        <f>TEXT(WEEKDAY(B37),"aaa")</f>
        <v>金</v>
      </c>
      <c r="C38" s="112" t="str">
        <f t="shared" ref="C38:AF38" si="28">TEXT(WEEKDAY(C37),"aaa")</f>
        <v>土</v>
      </c>
      <c r="D38" s="112" t="str">
        <f t="shared" si="28"/>
        <v>日</v>
      </c>
      <c r="E38" s="111" t="str">
        <f t="shared" si="28"/>
        <v>月</v>
      </c>
      <c r="F38" s="111" t="str">
        <f t="shared" si="28"/>
        <v>火</v>
      </c>
      <c r="G38" s="111" t="str">
        <f t="shared" si="28"/>
        <v>水</v>
      </c>
      <c r="H38" s="111" t="str">
        <f t="shared" si="28"/>
        <v>木</v>
      </c>
      <c r="I38" s="111" t="str">
        <f t="shared" si="28"/>
        <v>金</v>
      </c>
      <c r="J38" s="111" t="str">
        <f>TEXT(WEEKDAY(J37),"aaa")</f>
        <v>土</v>
      </c>
      <c r="K38" s="111" t="str">
        <f>TEXT(WEEKDAY(K37),"aaa")</f>
        <v>日</v>
      </c>
      <c r="L38" s="112" t="str">
        <f>TEXT(WEEKDAY(L37),"aaa")</f>
        <v>月</v>
      </c>
      <c r="M38" s="111" t="str">
        <f t="shared" si="28"/>
        <v>火</v>
      </c>
      <c r="N38" s="111" t="str">
        <f t="shared" si="28"/>
        <v>水</v>
      </c>
      <c r="O38" s="111" t="str">
        <f t="shared" si="28"/>
        <v>木</v>
      </c>
      <c r="P38" s="111" t="str">
        <f t="shared" si="28"/>
        <v>金</v>
      </c>
      <c r="Q38" s="111" t="str">
        <f t="shared" si="28"/>
        <v>土</v>
      </c>
      <c r="R38" s="111" t="str">
        <f t="shared" si="28"/>
        <v>日</v>
      </c>
      <c r="S38" s="111" t="str">
        <f t="shared" si="28"/>
        <v>月</v>
      </c>
      <c r="T38" s="111" t="str">
        <f t="shared" si="28"/>
        <v>火</v>
      </c>
      <c r="U38" s="111" t="str">
        <f t="shared" si="28"/>
        <v>水</v>
      </c>
      <c r="V38" s="111" t="str">
        <f t="shared" si="28"/>
        <v>木</v>
      </c>
      <c r="W38" s="111" t="str">
        <f t="shared" si="28"/>
        <v>金</v>
      </c>
      <c r="X38" s="111" t="str">
        <f t="shared" si="28"/>
        <v>土</v>
      </c>
      <c r="Y38" s="111" t="str">
        <f t="shared" si="28"/>
        <v>日</v>
      </c>
      <c r="Z38" s="111" t="str">
        <f t="shared" si="28"/>
        <v>月</v>
      </c>
      <c r="AA38" s="111" t="str">
        <f t="shared" si="28"/>
        <v>火</v>
      </c>
      <c r="AB38" s="111" t="str">
        <f t="shared" si="28"/>
        <v>水</v>
      </c>
      <c r="AC38" s="111" t="str">
        <f t="shared" si="28"/>
        <v>木</v>
      </c>
      <c r="AD38" s="111" t="str">
        <f t="shared" si="28"/>
        <v>金</v>
      </c>
      <c r="AE38" s="111" t="str">
        <f t="shared" si="28"/>
        <v>土</v>
      </c>
      <c r="AF38" s="111" t="str">
        <f t="shared" si="28"/>
        <v>日</v>
      </c>
      <c r="AG38" s="114"/>
      <c r="AH38" s="249">
        <f>AG38+AG39+AH35</f>
        <v>0</v>
      </c>
      <c r="AI38" s="78"/>
      <c r="AJ38" s="78"/>
      <c r="AK38" s="78"/>
    </row>
    <row r="39" spans="1:37" s="103" customFormat="1" ht="18.75" customHeight="1" thickTop="1" thickBot="1">
      <c r="A39" s="126">
        <f>MONTH(B37)</f>
        <v>1</v>
      </c>
      <c r="B39" s="117"/>
      <c r="C39" s="117"/>
      <c r="D39" s="117"/>
      <c r="E39" s="116" t="str">
        <f t="shared" ref="E39:AF39" si="29">IF(E37&lt;$B$3,"",IF(E37&gt;$H$3,"",INDEX($B$6:$H$6,MATCH(E38,$B$5:$H$5,0))))</f>
        <v/>
      </c>
      <c r="F39" s="116" t="str">
        <f t="shared" si="29"/>
        <v/>
      </c>
      <c r="G39" s="116" t="str">
        <f t="shared" si="29"/>
        <v/>
      </c>
      <c r="H39" s="116" t="str">
        <f t="shared" si="29"/>
        <v/>
      </c>
      <c r="I39" s="116" t="str">
        <f t="shared" si="29"/>
        <v/>
      </c>
      <c r="J39" s="116" t="str">
        <f>IF(J37&lt;$B$3,"",IF(J37&gt;$H$3,"",INDEX($B$6:$H$6,MATCH(J38,$B$5:$H$5,0))))</f>
        <v/>
      </c>
      <c r="K39" s="116" t="str">
        <f>IF(K37&lt;$B$3,"",IF(K37&gt;$H$3,"",INDEX($B$6:$H$6,MATCH(K38,$B$5:$H$5,0))))</f>
        <v/>
      </c>
      <c r="L39" s="117"/>
      <c r="M39" s="116" t="str">
        <f t="shared" si="29"/>
        <v/>
      </c>
      <c r="N39" s="116" t="str">
        <f t="shared" si="29"/>
        <v/>
      </c>
      <c r="O39" s="116" t="str">
        <f t="shared" si="29"/>
        <v/>
      </c>
      <c r="P39" s="116" t="str">
        <f t="shared" si="29"/>
        <v/>
      </c>
      <c r="Q39" s="116" t="str">
        <f t="shared" si="29"/>
        <v/>
      </c>
      <c r="R39" s="116" t="str">
        <f t="shared" si="29"/>
        <v/>
      </c>
      <c r="S39" s="116" t="str">
        <f t="shared" si="29"/>
        <v/>
      </c>
      <c r="T39" s="116" t="str">
        <f t="shared" si="29"/>
        <v/>
      </c>
      <c r="U39" s="116" t="str">
        <f t="shared" si="29"/>
        <v/>
      </c>
      <c r="V39" s="116" t="str">
        <f t="shared" si="29"/>
        <v/>
      </c>
      <c r="W39" s="116" t="str">
        <f t="shared" si="29"/>
        <v/>
      </c>
      <c r="X39" s="116" t="str">
        <f t="shared" si="29"/>
        <v/>
      </c>
      <c r="Y39" s="116" t="str">
        <f t="shared" si="29"/>
        <v/>
      </c>
      <c r="Z39" s="116" t="str">
        <f t="shared" si="29"/>
        <v/>
      </c>
      <c r="AA39" s="116" t="str">
        <f t="shared" si="29"/>
        <v/>
      </c>
      <c r="AB39" s="116" t="str">
        <f t="shared" si="29"/>
        <v/>
      </c>
      <c r="AC39" s="116" t="str">
        <f t="shared" si="29"/>
        <v/>
      </c>
      <c r="AD39" s="116" t="str">
        <f t="shared" si="29"/>
        <v/>
      </c>
      <c r="AE39" s="116" t="str">
        <f t="shared" si="29"/>
        <v/>
      </c>
      <c r="AF39" s="116" t="str">
        <f t="shared" si="29"/>
        <v/>
      </c>
      <c r="AG39" s="119">
        <f>SUM(B39:AF39)</f>
        <v>0</v>
      </c>
      <c r="AH39" s="250"/>
      <c r="AI39" s="102"/>
      <c r="AJ39" s="102"/>
      <c r="AK39" s="102"/>
    </row>
    <row r="40" spans="1:37" ht="18.75" customHeight="1" thickTop="1" thickBot="1">
      <c r="A40" s="120" t="s">
        <v>60</v>
      </c>
      <c r="B40" s="121">
        <f>AF37+1</f>
        <v>46419</v>
      </c>
      <c r="C40" s="106">
        <f t="shared" ref="C40:AC40" si="30">B40+1</f>
        <v>46420</v>
      </c>
      <c r="D40" s="106">
        <f t="shared" si="30"/>
        <v>46421</v>
      </c>
      <c r="E40" s="106">
        <f t="shared" si="30"/>
        <v>46422</v>
      </c>
      <c r="F40" s="106">
        <f t="shared" si="30"/>
        <v>46423</v>
      </c>
      <c r="G40" s="106">
        <f t="shared" si="30"/>
        <v>46424</v>
      </c>
      <c r="H40" s="106">
        <f t="shared" si="30"/>
        <v>46425</v>
      </c>
      <c r="I40" s="106">
        <f t="shared" si="30"/>
        <v>46426</v>
      </c>
      <c r="J40" s="106">
        <f t="shared" si="30"/>
        <v>46427</v>
      </c>
      <c r="K40" s="106">
        <f t="shared" si="30"/>
        <v>46428</v>
      </c>
      <c r="L40" s="106">
        <f t="shared" si="30"/>
        <v>46429</v>
      </c>
      <c r="M40" s="106">
        <f t="shared" si="30"/>
        <v>46430</v>
      </c>
      <c r="N40" s="106">
        <f t="shared" si="30"/>
        <v>46431</v>
      </c>
      <c r="O40" s="106">
        <f t="shared" si="30"/>
        <v>46432</v>
      </c>
      <c r="P40" s="106">
        <f t="shared" si="30"/>
        <v>46433</v>
      </c>
      <c r="Q40" s="106">
        <f t="shared" si="30"/>
        <v>46434</v>
      </c>
      <c r="R40" s="106">
        <f t="shared" si="30"/>
        <v>46435</v>
      </c>
      <c r="S40" s="106">
        <f t="shared" si="30"/>
        <v>46436</v>
      </c>
      <c r="T40" s="106">
        <f t="shared" si="30"/>
        <v>46437</v>
      </c>
      <c r="U40" s="106">
        <f t="shared" si="30"/>
        <v>46438</v>
      </c>
      <c r="V40" s="106">
        <f t="shared" si="30"/>
        <v>46439</v>
      </c>
      <c r="W40" s="106">
        <f t="shared" si="30"/>
        <v>46440</v>
      </c>
      <c r="X40" s="106">
        <f t="shared" si="30"/>
        <v>46441</v>
      </c>
      <c r="Y40" s="106">
        <f t="shared" si="30"/>
        <v>46442</v>
      </c>
      <c r="Z40" s="106">
        <f t="shared" si="30"/>
        <v>46443</v>
      </c>
      <c r="AA40" s="106">
        <f t="shared" si="30"/>
        <v>46444</v>
      </c>
      <c r="AB40" s="106">
        <f t="shared" si="30"/>
        <v>46445</v>
      </c>
      <c r="AC40" s="156">
        <f t="shared" si="30"/>
        <v>46446</v>
      </c>
      <c r="AD40" s="159"/>
      <c r="AE40" s="127"/>
      <c r="AF40" s="128"/>
      <c r="AG40" s="108" t="s">
        <v>61</v>
      </c>
      <c r="AH40" s="109" t="s">
        <v>62</v>
      </c>
      <c r="AI40" s="103"/>
      <c r="AJ40" s="103"/>
      <c r="AK40" s="103"/>
    </row>
    <row r="41" spans="1:37" s="102" customFormat="1" ht="18.75" customHeight="1" thickTop="1" thickBot="1">
      <c r="A41" s="110" t="s">
        <v>14</v>
      </c>
      <c r="B41" s="111" t="str">
        <f>TEXT(WEEKDAY(B40),"aaa")</f>
        <v>月</v>
      </c>
      <c r="C41" s="111" t="str">
        <f t="shared" ref="C41:AC41" si="31">TEXT(WEEKDAY(C40),"aaa")</f>
        <v>火</v>
      </c>
      <c r="D41" s="111" t="str">
        <f t="shared" si="31"/>
        <v>水</v>
      </c>
      <c r="E41" s="111" t="str">
        <f t="shared" si="31"/>
        <v>木</v>
      </c>
      <c r="F41" s="111" t="str">
        <f t="shared" si="31"/>
        <v>金</v>
      </c>
      <c r="G41" s="111" t="str">
        <f t="shared" si="31"/>
        <v>土</v>
      </c>
      <c r="H41" s="111" t="str">
        <f t="shared" si="31"/>
        <v>日</v>
      </c>
      <c r="I41" s="111" t="str">
        <f t="shared" si="31"/>
        <v>月</v>
      </c>
      <c r="J41" s="111" t="str">
        <f t="shared" si="31"/>
        <v>火</v>
      </c>
      <c r="K41" s="111" t="str">
        <f t="shared" si="31"/>
        <v>水</v>
      </c>
      <c r="L41" s="112" t="str">
        <f t="shared" si="31"/>
        <v>木</v>
      </c>
      <c r="M41" s="111" t="str">
        <f>TEXT(WEEKDAY(M40),"aaa")</f>
        <v>金</v>
      </c>
      <c r="N41" s="111" t="str">
        <f t="shared" si="31"/>
        <v>土</v>
      </c>
      <c r="O41" s="111" t="str">
        <f t="shared" si="31"/>
        <v>日</v>
      </c>
      <c r="P41" s="111" t="str">
        <f t="shared" si="31"/>
        <v>月</v>
      </c>
      <c r="Q41" s="111" t="str">
        <f t="shared" si="31"/>
        <v>火</v>
      </c>
      <c r="R41" s="111" t="str">
        <f t="shared" si="31"/>
        <v>水</v>
      </c>
      <c r="S41" s="111" t="str">
        <f t="shared" si="31"/>
        <v>木</v>
      </c>
      <c r="T41" s="111" t="str">
        <f t="shared" si="31"/>
        <v>金</v>
      </c>
      <c r="U41" s="111" t="str">
        <f t="shared" si="31"/>
        <v>土</v>
      </c>
      <c r="V41" s="111" t="str">
        <f t="shared" si="31"/>
        <v>日</v>
      </c>
      <c r="W41" s="111" t="str">
        <f t="shared" si="31"/>
        <v>月</v>
      </c>
      <c r="X41" s="112" t="str">
        <f t="shared" si="31"/>
        <v>火</v>
      </c>
      <c r="Y41" s="111" t="str">
        <f>TEXT(WEEKDAY(Y40),"aaa")</f>
        <v>水</v>
      </c>
      <c r="Z41" s="111" t="str">
        <f t="shared" si="31"/>
        <v>木</v>
      </c>
      <c r="AA41" s="111" t="str">
        <f t="shared" si="31"/>
        <v>金</v>
      </c>
      <c r="AB41" s="111" t="str">
        <f t="shared" si="31"/>
        <v>土</v>
      </c>
      <c r="AC41" s="157" t="str">
        <f t="shared" si="31"/>
        <v>日</v>
      </c>
      <c r="AD41" s="160"/>
      <c r="AE41" s="129"/>
      <c r="AF41" s="130"/>
      <c r="AG41" s="114"/>
      <c r="AH41" s="249">
        <f>AG41+AG42+AH38</f>
        <v>0</v>
      </c>
      <c r="AI41" s="78"/>
      <c r="AJ41" s="78"/>
      <c r="AK41" s="78"/>
    </row>
    <row r="42" spans="1:37" s="103" customFormat="1" ht="18.75" customHeight="1" thickTop="1" thickBot="1">
      <c r="A42" s="131">
        <f>MONTH(B40)</f>
        <v>2</v>
      </c>
      <c r="B42" s="116" t="str">
        <f t="shared" ref="B42:AC42" si="32">IF(B40&lt;$B$3,"",IF(B40&gt;$H$3,"",INDEX($B$6:$H$6,MATCH(B41,$B$5:$H$5,0))))</f>
        <v/>
      </c>
      <c r="C42" s="116" t="str">
        <f t="shared" si="32"/>
        <v/>
      </c>
      <c r="D42" s="116" t="str">
        <f t="shared" si="32"/>
        <v/>
      </c>
      <c r="E42" s="116" t="str">
        <f t="shared" si="32"/>
        <v/>
      </c>
      <c r="F42" s="116" t="str">
        <f t="shared" si="32"/>
        <v/>
      </c>
      <c r="G42" s="116" t="str">
        <f t="shared" si="32"/>
        <v/>
      </c>
      <c r="H42" s="116" t="str">
        <f t="shared" si="32"/>
        <v/>
      </c>
      <c r="I42" s="116" t="str">
        <f t="shared" si="32"/>
        <v/>
      </c>
      <c r="J42" s="116" t="str">
        <f t="shared" si="32"/>
        <v/>
      </c>
      <c r="K42" s="116" t="str">
        <f t="shared" si="32"/>
        <v/>
      </c>
      <c r="L42" s="117"/>
      <c r="M42" s="116" t="str">
        <f>IF(M40&lt;$B$3,"",IF(M40&gt;$H$3,"",INDEX($B$6:$H$6,MATCH(M41,$B$5:$H$5,0))))</f>
        <v/>
      </c>
      <c r="N42" s="116" t="str">
        <f t="shared" si="32"/>
        <v/>
      </c>
      <c r="O42" s="116" t="str">
        <f t="shared" si="32"/>
        <v/>
      </c>
      <c r="P42" s="116" t="str">
        <f t="shared" si="32"/>
        <v/>
      </c>
      <c r="Q42" s="116" t="str">
        <f t="shared" si="32"/>
        <v/>
      </c>
      <c r="R42" s="116" t="str">
        <f t="shared" si="32"/>
        <v/>
      </c>
      <c r="S42" s="116" t="str">
        <f t="shared" si="32"/>
        <v/>
      </c>
      <c r="T42" s="116" t="str">
        <f t="shared" si="32"/>
        <v/>
      </c>
      <c r="U42" s="116" t="str">
        <f t="shared" si="32"/>
        <v/>
      </c>
      <c r="V42" s="116" t="str">
        <f t="shared" si="32"/>
        <v/>
      </c>
      <c r="W42" s="116" t="str">
        <f t="shared" si="32"/>
        <v/>
      </c>
      <c r="X42" s="117"/>
      <c r="Y42" s="116" t="str">
        <f>IF(Y40&lt;$B$3,"",IF(Y40&gt;$H$3,"",INDEX($B$6:$H$6,MATCH(Y41,$B$5:$H$5,0))))</f>
        <v/>
      </c>
      <c r="Z42" s="116" t="str">
        <f t="shared" si="32"/>
        <v/>
      </c>
      <c r="AA42" s="116" t="str">
        <f t="shared" si="32"/>
        <v/>
      </c>
      <c r="AB42" s="116" t="str">
        <f t="shared" si="32"/>
        <v/>
      </c>
      <c r="AC42" s="158" t="str">
        <f t="shared" si="32"/>
        <v/>
      </c>
      <c r="AD42" s="161"/>
      <c r="AE42" s="132"/>
      <c r="AF42" s="133"/>
      <c r="AG42" s="119">
        <f>SUM(B42:AF42)</f>
        <v>0</v>
      </c>
      <c r="AH42" s="250"/>
      <c r="AI42" s="102"/>
      <c r="AJ42" s="102"/>
      <c r="AK42" s="102"/>
    </row>
    <row r="43" spans="1:37" ht="18.75" customHeight="1" thickTop="1" thickBot="1">
      <c r="A43" s="120" t="s">
        <v>60</v>
      </c>
      <c r="B43" s="121">
        <f>IF($B$9="（平年）",AC40+1,AD40+1)</f>
        <v>46447</v>
      </c>
      <c r="C43" s="106">
        <f t="shared" ref="C43:AF43" si="33">B43+1</f>
        <v>46448</v>
      </c>
      <c r="D43" s="106">
        <f t="shared" si="33"/>
        <v>46449</v>
      </c>
      <c r="E43" s="106">
        <f t="shared" si="33"/>
        <v>46450</v>
      </c>
      <c r="F43" s="106">
        <f t="shared" si="33"/>
        <v>46451</v>
      </c>
      <c r="G43" s="106">
        <f t="shared" si="33"/>
        <v>46452</v>
      </c>
      <c r="H43" s="106">
        <f t="shared" si="33"/>
        <v>46453</v>
      </c>
      <c r="I43" s="106">
        <f t="shared" si="33"/>
        <v>46454</v>
      </c>
      <c r="J43" s="106">
        <f t="shared" si="33"/>
        <v>46455</v>
      </c>
      <c r="K43" s="106">
        <f t="shared" si="33"/>
        <v>46456</v>
      </c>
      <c r="L43" s="106">
        <f t="shared" si="33"/>
        <v>46457</v>
      </c>
      <c r="M43" s="106">
        <f t="shared" si="33"/>
        <v>46458</v>
      </c>
      <c r="N43" s="106">
        <f t="shared" si="33"/>
        <v>46459</v>
      </c>
      <c r="O43" s="106">
        <f t="shared" si="33"/>
        <v>46460</v>
      </c>
      <c r="P43" s="134">
        <f t="shared" si="33"/>
        <v>46461</v>
      </c>
      <c r="Q43" s="134">
        <f t="shared" si="33"/>
        <v>46462</v>
      </c>
      <c r="R43" s="134">
        <f t="shared" si="33"/>
        <v>46463</v>
      </c>
      <c r="S43" s="134">
        <f t="shared" si="33"/>
        <v>46464</v>
      </c>
      <c r="T43" s="134">
        <f t="shared" si="33"/>
        <v>46465</v>
      </c>
      <c r="U43" s="106">
        <f t="shared" si="33"/>
        <v>46466</v>
      </c>
      <c r="V43" s="134">
        <f>U43+1</f>
        <v>46467</v>
      </c>
      <c r="W43" s="134">
        <f>V43+1</f>
        <v>46468</v>
      </c>
      <c r="X43" s="134">
        <f t="shared" si="33"/>
        <v>46469</v>
      </c>
      <c r="Y43" s="134">
        <f t="shared" si="33"/>
        <v>46470</v>
      </c>
      <c r="Z43" s="134">
        <f t="shared" si="33"/>
        <v>46471</v>
      </c>
      <c r="AA43" s="134">
        <f t="shared" si="33"/>
        <v>46472</v>
      </c>
      <c r="AB43" s="134">
        <f t="shared" si="33"/>
        <v>46473</v>
      </c>
      <c r="AC43" s="134">
        <f t="shared" si="33"/>
        <v>46474</v>
      </c>
      <c r="AD43" s="134">
        <f t="shared" si="33"/>
        <v>46475</v>
      </c>
      <c r="AE43" s="134">
        <f t="shared" si="33"/>
        <v>46476</v>
      </c>
      <c r="AF43" s="106">
        <f t="shared" si="33"/>
        <v>46477</v>
      </c>
      <c r="AG43" s="108" t="s">
        <v>61</v>
      </c>
      <c r="AH43" s="109" t="s">
        <v>62</v>
      </c>
      <c r="AI43" s="103"/>
      <c r="AJ43" s="103"/>
      <c r="AK43" s="103"/>
    </row>
    <row r="44" spans="1:37" ht="18.75" customHeight="1" thickTop="1" thickBot="1">
      <c r="A44" s="110" t="s">
        <v>14</v>
      </c>
      <c r="B44" s="111" t="str">
        <f t="shared" ref="B44:AF44" si="34">CHOOSE(WEEKDAY(B43),"日","月","火","水","木","金","土")</f>
        <v>月</v>
      </c>
      <c r="C44" s="111" t="str">
        <f t="shared" si="34"/>
        <v>火</v>
      </c>
      <c r="D44" s="111" t="str">
        <f t="shared" si="34"/>
        <v>水</v>
      </c>
      <c r="E44" s="111" t="str">
        <f t="shared" si="34"/>
        <v>木</v>
      </c>
      <c r="F44" s="111" t="str">
        <f t="shared" si="34"/>
        <v>金</v>
      </c>
      <c r="G44" s="111" t="str">
        <f t="shared" si="34"/>
        <v>土</v>
      </c>
      <c r="H44" s="111" t="str">
        <f t="shared" si="34"/>
        <v>日</v>
      </c>
      <c r="I44" s="111" t="str">
        <f t="shared" si="34"/>
        <v>月</v>
      </c>
      <c r="J44" s="111" t="str">
        <f t="shared" si="34"/>
        <v>火</v>
      </c>
      <c r="K44" s="111" t="str">
        <f t="shared" si="34"/>
        <v>水</v>
      </c>
      <c r="L44" s="111" t="str">
        <f t="shared" si="34"/>
        <v>木</v>
      </c>
      <c r="M44" s="111" t="str">
        <f t="shared" si="34"/>
        <v>金</v>
      </c>
      <c r="N44" s="111" t="str">
        <f t="shared" si="34"/>
        <v>土</v>
      </c>
      <c r="O44" s="111" t="str">
        <f t="shared" si="34"/>
        <v>日</v>
      </c>
      <c r="P44" s="111" t="str">
        <f t="shared" si="34"/>
        <v>月</v>
      </c>
      <c r="Q44" s="111" t="str">
        <f t="shared" si="34"/>
        <v>火</v>
      </c>
      <c r="R44" s="111" t="str">
        <f t="shared" si="34"/>
        <v>水</v>
      </c>
      <c r="S44" s="111" t="str">
        <f t="shared" si="34"/>
        <v>木</v>
      </c>
      <c r="T44" s="111" t="str">
        <f t="shared" si="34"/>
        <v>金</v>
      </c>
      <c r="U44" s="112" t="str">
        <f>CHOOSE(WEEKDAY(U43),"日","月","火","水","木","金","土")</f>
        <v>土</v>
      </c>
      <c r="V44" s="111" t="str">
        <f>CHOOSE(WEEKDAY(V43),"日","月","火","水","木","金","土")</f>
        <v>日</v>
      </c>
      <c r="W44" s="112" t="str">
        <f>TEXT(WEEKDAY(W43),"aaa")</f>
        <v>月</v>
      </c>
      <c r="X44" s="111" t="str">
        <f t="shared" si="34"/>
        <v>火</v>
      </c>
      <c r="Y44" s="111" t="str">
        <f t="shared" si="34"/>
        <v>水</v>
      </c>
      <c r="Z44" s="111" t="str">
        <f t="shared" si="34"/>
        <v>木</v>
      </c>
      <c r="AA44" s="111" t="str">
        <f t="shared" si="34"/>
        <v>金</v>
      </c>
      <c r="AB44" s="111" t="str">
        <f t="shared" si="34"/>
        <v>土</v>
      </c>
      <c r="AC44" s="111" t="str">
        <f t="shared" si="34"/>
        <v>日</v>
      </c>
      <c r="AD44" s="111" t="str">
        <f t="shared" si="34"/>
        <v>月</v>
      </c>
      <c r="AE44" s="111" t="str">
        <f t="shared" si="34"/>
        <v>火</v>
      </c>
      <c r="AF44" s="111" t="str">
        <f t="shared" si="34"/>
        <v>水</v>
      </c>
      <c r="AG44" s="114"/>
      <c r="AH44" s="249">
        <f>AG44+AG45+AH41</f>
        <v>0</v>
      </c>
    </row>
    <row r="45" spans="1:37" ht="18.75" customHeight="1" thickTop="1" thickBot="1">
      <c r="A45" s="131">
        <f>MONTH(B43)</f>
        <v>3</v>
      </c>
      <c r="B45" s="116" t="str">
        <f t="shared" ref="B45:AF45" si="35">IF(B43&lt;$B$3,"",IF(B43&gt;$H$3,"",INDEX($B$6:$H$6,MATCH(B44,$B$5:$H$5,0))))</f>
        <v/>
      </c>
      <c r="C45" s="116" t="str">
        <f t="shared" si="35"/>
        <v/>
      </c>
      <c r="D45" s="116" t="str">
        <f t="shared" si="35"/>
        <v/>
      </c>
      <c r="E45" s="116" t="str">
        <f t="shared" si="35"/>
        <v/>
      </c>
      <c r="F45" s="116" t="str">
        <f t="shared" si="35"/>
        <v/>
      </c>
      <c r="G45" s="116" t="str">
        <f t="shared" si="35"/>
        <v/>
      </c>
      <c r="H45" s="116" t="str">
        <f t="shared" si="35"/>
        <v/>
      </c>
      <c r="I45" s="116" t="str">
        <f t="shared" si="35"/>
        <v/>
      </c>
      <c r="J45" s="116" t="str">
        <f t="shared" si="35"/>
        <v/>
      </c>
      <c r="K45" s="116" t="str">
        <f t="shared" si="35"/>
        <v/>
      </c>
      <c r="L45" s="116" t="str">
        <f t="shared" si="35"/>
        <v/>
      </c>
      <c r="M45" s="116" t="str">
        <f t="shared" si="35"/>
        <v/>
      </c>
      <c r="N45" s="116" t="str">
        <f t="shared" si="35"/>
        <v/>
      </c>
      <c r="O45" s="116" t="str">
        <f t="shared" si="35"/>
        <v/>
      </c>
      <c r="P45" s="116" t="str">
        <f t="shared" si="35"/>
        <v/>
      </c>
      <c r="Q45" s="116" t="str">
        <f t="shared" si="35"/>
        <v/>
      </c>
      <c r="R45" s="116" t="str">
        <f t="shared" si="35"/>
        <v/>
      </c>
      <c r="S45" s="116" t="str">
        <f t="shared" si="35"/>
        <v/>
      </c>
      <c r="T45" s="116" t="str">
        <f t="shared" si="35"/>
        <v/>
      </c>
      <c r="U45" s="117"/>
      <c r="V45" s="116" t="str">
        <f t="shared" si="35"/>
        <v/>
      </c>
      <c r="W45" s="117"/>
      <c r="X45" s="116" t="str">
        <f t="shared" si="35"/>
        <v/>
      </c>
      <c r="Y45" s="116" t="str">
        <f t="shared" si="35"/>
        <v/>
      </c>
      <c r="Z45" s="116" t="str">
        <f t="shared" si="35"/>
        <v/>
      </c>
      <c r="AA45" s="116" t="str">
        <f t="shared" si="35"/>
        <v/>
      </c>
      <c r="AB45" s="116" t="str">
        <f t="shared" si="35"/>
        <v/>
      </c>
      <c r="AC45" s="116" t="str">
        <f t="shared" si="35"/>
        <v/>
      </c>
      <c r="AD45" s="116" t="str">
        <f t="shared" si="35"/>
        <v/>
      </c>
      <c r="AE45" s="116" t="str">
        <f t="shared" si="35"/>
        <v/>
      </c>
      <c r="AF45" s="116" t="str">
        <f t="shared" si="35"/>
        <v/>
      </c>
      <c r="AG45" s="119">
        <f>SUM(B45:AF45)</f>
        <v>0</v>
      </c>
      <c r="AH45" s="250"/>
    </row>
    <row r="46" spans="1:37" ht="18.75" customHeight="1" thickTop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135"/>
      <c r="AH46" s="93"/>
    </row>
    <row r="47" spans="1:37" ht="20.100000000000001" customHeight="1"/>
    <row r="48" spans="1:37" ht="20.100000000000001" customHeight="1"/>
  </sheetData>
  <mergeCells count="38">
    <mergeCell ref="AH44:AH45"/>
    <mergeCell ref="AM22:AO22"/>
    <mergeCell ref="AH23:AH24"/>
    <mergeCell ref="AH26:AH27"/>
    <mergeCell ref="AH29:AH30"/>
    <mergeCell ref="AR21:BA21"/>
    <mergeCell ref="AH32:AH33"/>
    <mergeCell ref="AH35:AH36"/>
    <mergeCell ref="AH38:AH39"/>
    <mergeCell ref="AH41:AH42"/>
    <mergeCell ref="B9:C9"/>
    <mergeCell ref="AH11:AH12"/>
    <mergeCell ref="AH14:AH15"/>
    <mergeCell ref="AH17:AH18"/>
    <mergeCell ref="AH20:AH21"/>
    <mergeCell ref="AP22:AQ22"/>
    <mergeCell ref="AR22:BA22"/>
    <mergeCell ref="Y4:AF4"/>
    <mergeCell ref="I5:K5"/>
    <mergeCell ref="T5:V5"/>
    <mergeCell ref="W5:X5"/>
    <mergeCell ref="Y5:AF5"/>
    <mergeCell ref="I6:K6"/>
    <mergeCell ref="T6:V6"/>
    <mergeCell ref="W6:X6"/>
    <mergeCell ref="AK20:AL22"/>
    <mergeCell ref="AM20:AO20"/>
    <mergeCell ref="AP20:AQ20"/>
    <mergeCell ref="AR20:BA20"/>
    <mergeCell ref="AM21:AO21"/>
    <mergeCell ref="AP21:AQ21"/>
    <mergeCell ref="Y6:AF6"/>
    <mergeCell ref="A1:P1"/>
    <mergeCell ref="B3:F3"/>
    <mergeCell ref="H3:L3"/>
    <mergeCell ref="R4:S6"/>
    <mergeCell ref="T4:V4"/>
    <mergeCell ref="W4:X4"/>
  </mergeCells>
  <phoneticPr fontId="2"/>
  <conditionalFormatting sqref="B9:C9">
    <cfRule type="cellIs" dxfId="154" priority="241" stopIfTrue="1" operator="equal">
      <formula>"閏年"</formula>
    </cfRule>
  </conditionalFormatting>
  <conditionalFormatting sqref="B24:K24 M24:AF24">
    <cfRule type="expression" dxfId="153" priority="97" stopIfTrue="1">
      <formula>COUNTIF(祝日・休日,B22)=1</formula>
    </cfRule>
  </conditionalFormatting>
  <conditionalFormatting sqref="B39:L39">
    <cfRule type="expression" dxfId="152" priority="90" stopIfTrue="1">
      <formula>COUNTIF(祝日・休日,B37)=1</formula>
    </cfRule>
  </conditionalFormatting>
  <conditionalFormatting sqref="B30:M30">
    <cfRule type="expression" dxfId="151" priority="94" stopIfTrue="1">
      <formula>COUNTIF(祝日・休日,B28)=1</formula>
    </cfRule>
  </conditionalFormatting>
  <conditionalFormatting sqref="B21:P21">
    <cfRule type="expression" dxfId="150" priority="47" stopIfTrue="1">
      <formula>WEEKDAY(B19,2)&gt;=6</formula>
    </cfRule>
    <cfRule type="expression" dxfId="149" priority="44" stopIfTrue="1">
      <formula>COUNTIF(祝日・休日,B19)=1</formula>
    </cfRule>
    <cfRule type="cellIs" dxfId="148" priority="43" operator="between">
      <formula>0</formula>
      <formula>0</formula>
    </cfRule>
  </conditionalFormatting>
  <conditionalFormatting sqref="B27:Q27">
    <cfRule type="expression" dxfId="147" priority="35" stopIfTrue="1">
      <formula>COUNTIF(祝日・休日,B25)=1</formula>
    </cfRule>
    <cfRule type="cellIs" dxfId="146" priority="34" operator="between">
      <formula>0</formula>
      <formula>0</formula>
    </cfRule>
    <cfRule type="expression" dxfId="145" priority="38" stopIfTrue="1">
      <formula>WEEKDAY(B25,2)&gt;=6</formula>
    </cfRule>
  </conditionalFormatting>
  <conditionalFormatting sqref="B45:U45">
    <cfRule type="expression" dxfId="144" priority="73" stopIfTrue="1">
      <formula>WEEKDAY(B43,2)&gt;=6</formula>
    </cfRule>
  </conditionalFormatting>
  <conditionalFormatting sqref="B45:V45">
    <cfRule type="expression" dxfId="143" priority="69" stopIfTrue="1">
      <formula>COUNTIF(祝日・休日,B43)=1</formula>
    </cfRule>
  </conditionalFormatting>
  <conditionalFormatting sqref="B35:X35 Z35:AF35">
    <cfRule type="expression" dxfId="142" priority="223" stopIfTrue="1">
      <formula>COUNTIF(祝日・休日,B34)=1</formula>
    </cfRule>
  </conditionalFormatting>
  <conditionalFormatting sqref="B42:Y42">
    <cfRule type="expression" dxfId="141" priority="18" stopIfTrue="1">
      <formula>WEEKDAY(B40,2)&gt;=6</formula>
    </cfRule>
    <cfRule type="cellIs" dxfId="140" priority="13" operator="between">
      <formula>0</formula>
      <formula>0</formula>
    </cfRule>
    <cfRule type="expression" dxfId="139" priority="14" stopIfTrue="1">
      <formula>COUNTIF(祝日・休日,B40)=1</formula>
    </cfRule>
  </conditionalFormatting>
  <conditionalFormatting sqref="B41:AD41">
    <cfRule type="expression" dxfId="138" priority="17" stopIfTrue="1">
      <formula>COUNTIF(祝日・休日,B40)=1</formula>
    </cfRule>
    <cfRule type="expression" dxfId="137" priority="19" stopIfTrue="1">
      <formula>WEEKDAY(B40,2)&gt;=6</formula>
    </cfRule>
  </conditionalFormatting>
  <conditionalFormatting sqref="B11:AE11">
    <cfRule type="expression" dxfId="136" priority="176" stopIfTrue="1">
      <formula>WEEKDAY(B10,2)&gt;=6</formula>
    </cfRule>
    <cfRule type="expression" dxfId="135" priority="177" stopIfTrue="1">
      <formula>COUNTIF(祝日・休日,B10)=1</formula>
    </cfRule>
  </conditionalFormatting>
  <conditionalFormatting sqref="B12:AE12">
    <cfRule type="expression" dxfId="134" priority="103" stopIfTrue="1">
      <formula>WEEKDAY(B10,2)&gt;=6</formula>
    </cfRule>
    <cfRule type="cellIs" dxfId="133" priority="87" operator="between">
      <formula>0</formula>
      <formula>0</formula>
    </cfRule>
    <cfRule type="expression" dxfId="132" priority="104" stopIfTrue="1">
      <formula>COUNTIF(祝日・休日,B10)=1</formula>
    </cfRule>
  </conditionalFormatting>
  <conditionalFormatting sqref="B17:AE17">
    <cfRule type="expression" dxfId="131" priority="175" stopIfTrue="1">
      <formula>COUNTIF(祝日・休日,B16)=1</formula>
    </cfRule>
  </conditionalFormatting>
  <conditionalFormatting sqref="B18:AE18">
    <cfRule type="expression" dxfId="130" priority="100" stopIfTrue="1">
      <formula>COUNTIF(祝日・休日,B16)=1</formula>
    </cfRule>
    <cfRule type="expression" dxfId="129" priority="99" stopIfTrue="1">
      <formula>WEEKDAY(B16,2)&gt;=6</formula>
    </cfRule>
  </conditionalFormatting>
  <conditionalFormatting sqref="B26:AE26">
    <cfRule type="expression" dxfId="128" priority="39" stopIfTrue="1">
      <formula>COUNTIF(祝日・休日,B25)=1</formula>
    </cfRule>
    <cfRule type="expression" dxfId="127" priority="40" stopIfTrue="1">
      <formula>WEEKDAY(B25,2)&gt;=6</formula>
    </cfRule>
  </conditionalFormatting>
  <conditionalFormatting sqref="B32:AE32">
    <cfRule type="expression" dxfId="126" priority="10" stopIfTrue="1">
      <formula>COUNTIF(祝日・休日,B31)=1</formula>
    </cfRule>
    <cfRule type="expression" dxfId="125" priority="12" stopIfTrue="1">
      <formula>WEEKDAY(B31,2)&gt;=6</formula>
    </cfRule>
  </conditionalFormatting>
  <conditionalFormatting sqref="B33:AE33">
    <cfRule type="cellIs" dxfId="124" priority="5" operator="between">
      <formula>0</formula>
      <formula>0</formula>
    </cfRule>
    <cfRule type="expression" dxfId="123" priority="6" stopIfTrue="1">
      <formula>COUNTIF(祝日・休日,B31)=1</formula>
    </cfRule>
    <cfRule type="expression" dxfId="122" priority="11" stopIfTrue="1">
      <formula>WEEKDAY(B31,2)&gt;=6</formula>
    </cfRule>
  </conditionalFormatting>
  <conditionalFormatting sqref="B14:AF14 B35:X35 Z35:AF35 B17:G17 K17:AE17">
    <cfRule type="expression" dxfId="121" priority="237" stopIfTrue="1">
      <formula>WEEKDAY(B13,2)&gt;=6</formula>
    </cfRule>
  </conditionalFormatting>
  <conditionalFormatting sqref="B14:AF14">
    <cfRule type="expression" dxfId="120" priority="235" stopIfTrue="1">
      <formula>COUNTIF(祝日・休日,B13)=1</formula>
    </cfRule>
  </conditionalFormatting>
  <conditionalFormatting sqref="B15:AF15 Q21:AF21 R27:AE27 B30:M30 B39:L39 Z42:AD42 V45:AF45">
    <cfRule type="expression" dxfId="119" priority="236" stopIfTrue="1">
      <formula>WEEKDAY(B13,2)&gt;=6</formula>
    </cfRule>
  </conditionalFormatting>
  <conditionalFormatting sqref="B15:AF15">
    <cfRule type="expression" dxfId="118" priority="101" stopIfTrue="1">
      <formula>COUNTIF(祝日・休日,B13)=1</formula>
    </cfRule>
  </conditionalFormatting>
  <conditionalFormatting sqref="B20:AF20">
    <cfRule type="expression" dxfId="117" priority="41" stopIfTrue="1">
      <formula>COUNTIF(祝日・休日,B19)=1</formula>
    </cfRule>
    <cfRule type="expression" dxfId="116" priority="42" stopIfTrue="1">
      <formula>WEEKDAY(B19,2)&gt;=6</formula>
    </cfRule>
  </conditionalFormatting>
  <conditionalFormatting sqref="B23:AF23">
    <cfRule type="expression" dxfId="115" priority="61" stopIfTrue="1">
      <formula>WEEKDAY(B22,2)&gt;=6</formula>
    </cfRule>
    <cfRule type="expression" dxfId="114" priority="60" stopIfTrue="1">
      <formula>COUNTIF(祝日・休日,B22)=1</formula>
    </cfRule>
  </conditionalFormatting>
  <conditionalFormatting sqref="B24:AF24">
    <cfRule type="cellIs" dxfId="113" priority="49" operator="between">
      <formula>0</formula>
      <formula>0</formula>
    </cfRule>
    <cfRule type="expression" dxfId="112" priority="53" stopIfTrue="1">
      <formula>WEEKDAY(B22,2)&gt;=6</formula>
    </cfRule>
  </conditionalFormatting>
  <conditionalFormatting sqref="B29:AF29">
    <cfRule type="expression" dxfId="111" priority="33" stopIfTrue="1">
      <formula>WEEKDAY(B28,2)&gt;=6</formula>
    </cfRule>
    <cfRule type="expression" dxfId="110" priority="32" stopIfTrue="1">
      <formula>COUNTIF(祝日・休日,B28)=1</formula>
    </cfRule>
  </conditionalFormatting>
  <conditionalFormatting sqref="B36:AF36">
    <cfRule type="expression" dxfId="109" priority="91" stopIfTrue="1">
      <formula>WEEKDAY(B34,2)&gt;=6</formula>
    </cfRule>
    <cfRule type="expression" dxfId="108" priority="92" stopIfTrue="1">
      <formula>COUNTIF(祝日・休日,B34)=1</formula>
    </cfRule>
  </conditionalFormatting>
  <conditionalFormatting sqref="B38:AF38">
    <cfRule type="expression" dxfId="107" priority="25" stopIfTrue="1">
      <formula>COUNTIF(祝日・休日,B37)=1</formula>
    </cfRule>
    <cfRule type="expression" dxfId="106" priority="26" stopIfTrue="1">
      <formula>WEEKDAY(B37,2)&gt;=6</formula>
    </cfRule>
  </conditionalFormatting>
  <conditionalFormatting sqref="B44:AF44">
    <cfRule type="expression" dxfId="105" priority="74" stopIfTrue="1">
      <formula>WEEKDAY(B43,2)&gt;=6</formula>
    </cfRule>
    <cfRule type="expression" dxfId="104" priority="4" stopIfTrue="1">
      <formula>COUNTIF(祝日・休日,B43)=1</formula>
    </cfRule>
  </conditionalFormatting>
  <conditionalFormatting sqref="B45:AF45">
    <cfRule type="cellIs" dxfId="103" priority="68" operator="between">
      <formula>0</formula>
      <formula>0</formula>
    </cfRule>
  </conditionalFormatting>
  <conditionalFormatting sqref="C15">
    <cfRule type="expression" dxfId="102" priority="83" stopIfTrue="1">
      <formula>COUNTIF(祝日・休日,C13)=1</formula>
    </cfRule>
  </conditionalFormatting>
  <conditionalFormatting sqref="H17:J17">
    <cfRule type="expression" dxfId="101" priority="174" stopIfTrue="1">
      <formula>WEEKDAY(H16,2)&gt;=6</formula>
    </cfRule>
  </conditionalFormatting>
  <conditionalFormatting sqref="I6:N7">
    <cfRule type="cellIs" dxfId="100" priority="85" stopIfTrue="1" operator="equal">
      <formula>"○"</formula>
    </cfRule>
  </conditionalFormatting>
  <conditionalFormatting sqref="J39">
    <cfRule type="expression" dxfId="99" priority="63" stopIfTrue="1">
      <formula>COUNTIF(祝日・休日,J37)=1</formula>
    </cfRule>
  </conditionalFormatting>
  <conditionalFormatting sqref="K30">
    <cfRule type="expression" dxfId="98" priority="62" stopIfTrue="1">
      <formula>COUNTIF(祝日・休日,K28)=1</formula>
    </cfRule>
  </conditionalFormatting>
  <conditionalFormatting sqref="L24">
    <cfRule type="expression" dxfId="97" priority="48" stopIfTrue="1">
      <formula>COUNTIF(祝日・休日,L22)=1</formula>
    </cfRule>
    <cfRule type="expression" dxfId="96" priority="50" stopIfTrue="1">
      <formula>COUNTIF(祝日・休日,L22)=1</formula>
    </cfRule>
  </conditionalFormatting>
  <conditionalFormatting sqref="M39:AF39">
    <cfRule type="expression" dxfId="95" priority="24" stopIfTrue="1">
      <formula>WEEKDAY(M37,2)&gt;=6</formula>
    </cfRule>
    <cfRule type="expression" dxfId="94" priority="21" stopIfTrue="1">
      <formula>COUNTIF(祝日・休日,M37)=1</formula>
    </cfRule>
    <cfRule type="cellIs" dxfId="93" priority="20" operator="between">
      <formula>0</formula>
      <formula>0</formula>
    </cfRule>
  </conditionalFormatting>
  <conditionalFormatting sqref="N30:AF30">
    <cfRule type="expression" dxfId="92" priority="31" stopIfTrue="1">
      <formula>WEEKDAY(N28,2)&gt;=6</formula>
    </cfRule>
    <cfRule type="expression" dxfId="91" priority="28" stopIfTrue="1">
      <formula>COUNTIF(祝日・休日,N28)=1</formula>
    </cfRule>
    <cfRule type="cellIs" dxfId="90" priority="27" operator="between">
      <formula>0</formula>
      <formula>0</formula>
    </cfRule>
  </conditionalFormatting>
  <conditionalFormatting sqref="Q21:AF21 B15:AF15 R27:AE27 Z42:AD42 B39:L39 B30:M30 B18:AE18 B36:AF36">
    <cfRule type="cellIs" dxfId="89" priority="86" operator="between">
      <formula>0</formula>
      <formula>0</formula>
    </cfRule>
  </conditionalFormatting>
  <conditionalFormatting sqref="Q21:AF21">
    <cfRule type="expression" dxfId="88" priority="98" stopIfTrue="1">
      <formula>COUNTIF(祝日・休日,Q19)=1</formula>
    </cfRule>
  </conditionalFormatting>
  <conditionalFormatting sqref="R27:AE27">
    <cfRule type="expression" dxfId="87" priority="95" stopIfTrue="1">
      <formula>COUNTIF(祝日・休日,R25)=1</formula>
    </cfRule>
  </conditionalFormatting>
  <conditionalFormatting sqref="S21">
    <cfRule type="expression" dxfId="86" priority="67" stopIfTrue="1">
      <formula>COUNTIF(祝日・休日,S19)=1</formula>
    </cfRule>
  </conditionalFormatting>
  <conditionalFormatting sqref="T27">
    <cfRule type="expression" dxfId="85" priority="66" stopIfTrue="1">
      <formula>COUNTIF(祝日・休日,T25)=1</formula>
    </cfRule>
  </conditionalFormatting>
  <conditionalFormatting sqref="V45:W45">
    <cfRule type="expression" dxfId="84" priority="1" stopIfTrue="1">
      <formula>COUNTIF(祝日・休日,V43)=1</formula>
    </cfRule>
  </conditionalFormatting>
  <conditionalFormatting sqref="V21:X21">
    <cfRule type="expression" dxfId="83" priority="84" stopIfTrue="1">
      <formula>COUNTIF(祝日・休日,V19)=1</formula>
    </cfRule>
  </conditionalFormatting>
  <conditionalFormatting sqref="X45:AF45">
    <cfRule type="expression" dxfId="82" priority="88" stopIfTrue="1">
      <formula>COUNTIF(祝日・休日,X43)=1</formula>
    </cfRule>
  </conditionalFormatting>
  <conditionalFormatting sqref="Y35">
    <cfRule type="expression" dxfId="81" priority="106" stopIfTrue="1">
      <formula>WEEKDAY(Y34,2)&gt;=6</formula>
    </cfRule>
  </conditionalFormatting>
  <conditionalFormatting sqref="Z42:AD42">
    <cfRule type="expression" dxfId="80" priority="89" stopIfTrue="1">
      <formula>COUNTIF(祝日・休日,Z40)=1</formula>
    </cfRule>
  </conditionalFormatting>
  <conditionalFormatting sqref="AD42">
    <cfRule type="expression" dxfId="79" priority="64" stopIfTrue="1">
      <formula>COUNTIF(祝日・休日,AD40)=1</formula>
    </cfRule>
  </conditionalFormatting>
  <dataValidations count="2">
    <dataValidation imeMode="hiragana" allowBlank="1" showInputMessage="1" showErrorMessage="1" sqref="B1:G2 B4:B5 C5:H5 B3:F3 H3:L3" xr:uid="{78D727B6-0E25-435C-A4DE-B3516634A540}"/>
    <dataValidation imeMode="off" allowBlank="1" showInputMessage="1" showErrorMessage="1" sqref="B8:F8 B6:H7" xr:uid="{064CC123-6657-4116-A79E-12AB175BFB60}"/>
  </dataValidations>
  <pageMargins left="0.7" right="0.7" top="0.75" bottom="0.75" header="0.3" footer="0.3"/>
  <pageSetup paperSize="9" scale="6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3B6-1CFB-4F78-9231-198E11233E5F}">
  <sheetPr codeName="Sheet8">
    <tabColor rgb="FFFFFF00"/>
    <pageSetUpPr fitToPage="1"/>
  </sheetPr>
  <dimension ref="A1:N36"/>
  <sheetViews>
    <sheetView showGridLines="0" showZeros="0" view="pageBreakPreview" zoomScaleNormal="100" zoomScaleSheetLayoutView="100" workbookViewId="0">
      <selection activeCell="I2" sqref="I2:J2"/>
    </sheetView>
  </sheetViews>
  <sheetFormatPr defaultRowHeight="12"/>
  <cols>
    <col min="1" max="1" width="1.375" style="7" customWidth="1"/>
    <col min="2" max="2" width="11.875" style="7" customWidth="1"/>
    <col min="3" max="3" width="11" style="7" customWidth="1"/>
    <col min="4" max="6" width="10.125" style="7" customWidth="1"/>
    <col min="7" max="7" width="15" style="7" customWidth="1"/>
    <col min="8" max="8" width="9.125" style="7" customWidth="1"/>
    <col min="9" max="10" width="7" style="7" customWidth="1"/>
    <col min="11" max="11" width="0.875" style="7" customWidth="1"/>
    <col min="12" max="12" width="4.375" style="7" customWidth="1"/>
    <col min="13" max="16384" width="9" style="7"/>
  </cols>
  <sheetData>
    <row r="1" spans="1:13">
      <c r="H1" s="10"/>
      <c r="I1" s="23" t="s">
        <v>0</v>
      </c>
      <c r="J1" s="24">
        <v>1</v>
      </c>
    </row>
    <row r="2" spans="1:13" ht="17.25" customHeight="1">
      <c r="H2" s="7" t="s">
        <v>2</v>
      </c>
      <c r="I2" s="240"/>
      <c r="J2" s="241"/>
    </row>
    <row r="3" spans="1:13" ht="26.25" customHeight="1">
      <c r="D3" s="15" t="s">
        <v>3</v>
      </c>
      <c r="I3" s="13"/>
      <c r="J3" s="14"/>
    </row>
    <row r="4" spans="1:13" ht="26.25" customHeight="1">
      <c r="B4" s="7" t="s">
        <v>4</v>
      </c>
      <c r="D4" s="15"/>
      <c r="I4" s="13"/>
      <c r="J4" s="14"/>
      <c r="M4" s="22" t="s">
        <v>45</v>
      </c>
    </row>
    <row r="5" spans="1:13" ht="18.75" customHeight="1">
      <c r="D5" s="15"/>
      <c r="G5" s="7" t="s">
        <v>38</v>
      </c>
      <c r="H5" s="242"/>
      <c r="I5" s="243"/>
      <c r="J5" s="244"/>
    </row>
    <row r="6" spans="1:13" ht="10.5" customHeight="1">
      <c r="D6" s="15"/>
      <c r="H6" s="8"/>
      <c r="I6" s="14"/>
      <c r="J6" s="14"/>
    </row>
    <row r="7" spans="1:13" ht="18.75" customHeight="1">
      <c r="G7" s="7" t="s">
        <v>5</v>
      </c>
      <c r="H7" s="35"/>
      <c r="I7" s="242"/>
      <c r="J7" s="244"/>
      <c r="M7" s="36" t="s">
        <v>43</v>
      </c>
    </row>
    <row r="8" spans="1:13" ht="19.5" customHeight="1">
      <c r="B8" s="7" t="s">
        <v>19</v>
      </c>
      <c r="H8" s="8"/>
      <c r="I8" s="8"/>
      <c r="J8" s="14"/>
      <c r="M8" s="36" t="s">
        <v>47</v>
      </c>
    </row>
    <row r="9" spans="1:13" ht="19.5" customHeight="1">
      <c r="B9" s="7" t="s">
        <v>20</v>
      </c>
      <c r="H9" s="8"/>
      <c r="I9" s="8"/>
      <c r="J9" s="14"/>
      <c r="M9" s="65" t="s">
        <v>88</v>
      </c>
    </row>
    <row r="10" spans="1:13" ht="19.5" customHeight="1" thickBot="1">
      <c r="J10" s="12"/>
    </row>
    <row r="11" spans="1:13" ht="24" customHeight="1" thickBot="1">
      <c r="B11" s="294" t="s">
        <v>39</v>
      </c>
      <c r="C11" s="165"/>
      <c r="D11" s="165"/>
      <c r="E11" s="166"/>
      <c r="F11" s="16" t="s">
        <v>6</v>
      </c>
      <c r="G11" s="16" t="s">
        <v>7</v>
      </c>
      <c r="H11" s="32" t="s">
        <v>8</v>
      </c>
      <c r="I11" s="164" t="s">
        <v>41</v>
      </c>
      <c r="J11" s="204"/>
      <c r="K11" s="7" t="e">
        <f>INDEX(#REF!,MATCH($J$1,#REF!,0))</f>
        <v>#REF!</v>
      </c>
    </row>
    <row r="12" spans="1:13" ht="21" customHeight="1" thickBot="1">
      <c r="B12" s="33" t="s">
        <v>21</v>
      </c>
      <c r="C12" s="238"/>
      <c r="D12" s="238"/>
      <c r="E12" s="239"/>
      <c r="F12" s="284"/>
      <c r="G12" s="287"/>
      <c r="H12" s="290"/>
      <c r="I12" s="214"/>
      <c r="J12" s="214"/>
    </row>
    <row r="13" spans="1:13" ht="21" customHeight="1" thickBot="1">
      <c r="B13" s="33" t="s">
        <v>40</v>
      </c>
      <c r="C13" s="245"/>
      <c r="D13" s="245"/>
      <c r="E13" s="293"/>
      <c r="F13" s="285"/>
      <c r="G13" s="288"/>
      <c r="H13" s="291"/>
      <c r="I13" s="215"/>
      <c r="J13" s="215"/>
      <c r="M13" s="36" t="s">
        <v>71</v>
      </c>
    </row>
    <row r="14" spans="1:13" ht="21" customHeight="1" thickBot="1">
      <c r="A14" s="8"/>
      <c r="B14" s="31" t="s">
        <v>23</v>
      </c>
      <c r="C14" s="237"/>
      <c r="D14" s="238"/>
      <c r="E14" s="239"/>
      <c r="F14" s="285"/>
      <c r="G14" s="288"/>
      <c r="H14" s="291"/>
      <c r="I14" s="215"/>
      <c r="J14" s="215"/>
      <c r="M14" s="36" t="s">
        <v>87</v>
      </c>
    </row>
    <row r="15" spans="1:13" ht="21" customHeight="1" thickBot="1">
      <c r="A15" s="8"/>
      <c r="B15" s="151" t="s">
        <v>78</v>
      </c>
      <c r="C15" s="217"/>
      <c r="D15" s="218"/>
      <c r="E15" s="219"/>
      <c r="F15" s="286"/>
      <c r="G15" s="289"/>
      <c r="H15" s="292"/>
      <c r="I15" s="216"/>
      <c r="J15" s="216"/>
      <c r="M15" s="36" t="s">
        <v>75</v>
      </c>
    </row>
    <row r="16" spans="1:13" ht="22.5" customHeight="1" thickBot="1">
      <c r="A16" s="8"/>
      <c r="B16" s="164" t="s">
        <v>9</v>
      </c>
      <c r="C16" s="165"/>
      <c r="D16" s="165"/>
      <c r="E16" s="165"/>
      <c r="F16" s="165"/>
      <c r="G16" s="165"/>
      <c r="H16" s="165"/>
      <c r="I16" s="165"/>
      <c r="J16" s="166"/>
      <c r="M16" s="36" t="s">
        <v>76</v>
      </c>
    </row>
    <row r="17" spans="1:14" ht="25.5" customHeight="1" thickBot="1">
      <c r="A17" s="9"/>
      <c r="B17" s="167" t="s">
        <v>10</v>
      </c>
      <c r="C17" s="165"/>
      <c r="D17" s="165"/>
      <c r="E17" s="165"/>
      <c r="F17" s="165"/>
      <c r="G17" s="165"/>
      <c r="H17" s="165"/>
      <c r="I17" s="165"/>
      <c r="J17" s="166"/>
    </row>
    <row r="18" spans="1:14" ht="21.75" customHeight="1" thickBot="1">
      <c r="A18" s="8"/>
      <c r="B18" s="183" t="s">
        <v>11</v>
      </c>
      <c r="C18" s="184"/>
      <c r="D18" s="184"/>
      <c r="E18" s="184"/>
      <c r="F18" s="184"/>
      <c r="G18" s="184"/>
      <c r="H18" s="184"/>
      <c r="I18" s="184"/>
      <c r="J18" s="185"/>
      <c r="L18" s="12"/>
    </row>
    <row r="19" spans="1:14" ht="31.5" customHeight="1" thickBot="1">
      <c r="A19" s="8"/>
      <c r="B19" s="282"/>
      <c r="C19" s="283"/>
      <c r="D19" s="283"/>
      <c r="E19" s="238"/>
      <c r="F19" s="238"/>
      <c r="G19" s="238"/>
      <c r="H19" s="238"/>
      <c r="I19" s="238"/>
      <c r="J19" s="239"/>
      <c r="M19" s="22"/>
      <c r="N19" s="22"/>
    </row>
    <row r="20" spans="1:14" ht="22.5" customHeight="1" thickBot="1">
      <c r="B20" s="183" t="s">
        <v>12</v>
      </c>
      <c r="C20" s="184"/>
      <c r="D20" s="184"/>
      <c r="E20" s="184"/>
      <c r="F20" s="184"/>
      <c r="G20" s="184"/>
      <c r="H20" s="184"/>
      <c r="I20" s="184"/>
      <c r="J20" s="185"/>
      <c r="M20" s="22"/>
      <c r="N20" s="22"/>
    </row>
    <row r="21" spans="1:14" ht="31.5" customHeight="1" thickBot="1">
      <c r="B21" s="234"/>
      <c r="C21" s="235"/>
      <c r="D21" s="235"/>
      <c r="E21" s="19" t="s">
        <v>18</v>
      </c>
      <c r="F21" s="236"/>
      <c r="G21" s="236"/>
      <c r="H21" s="236"/>
      <c r="I21" s="17"/>
      <c r="J21" s="18"/>
      <c r="M21" s="22"/>
      <c r="N21" s="22"/>
    </row>
    <row r="22" spans="1:14" ht="22.5" customHeight="1" thickBot="1">
      <c r="B22" s="186" t="s">
        <v>80</v>
      </c>
      <c r="C22" s="187"/>
      <c r="D22" s="187"/>
      <c r="E22" s="187"/>
      <c r="F22" s="187"/>
      <c r="G22" s="187"/>
      <c r="H22" s="187"/>
      <c r="I22" s="187"/>
      <c r="J22" s="187"/>
      <c r="M22" s="36"/>
    </row>
    <row r="23" spans="1:14" ht="22.5" customHeight="1" thickBot="1">
      <c r="B23" s="192" t="s">
        <v>49</v>
      </c>
      <c r="C23" s="193"/>
      <c r="D23" s="194" t="s">
        <v>50</v>
      </c>
      <c r="E23" s="195"/>
      <c r="F23" s="193"/>
      <c r="G23" s="194" t="s">
        <v>51</v>
      </c>
      <c r="H23" s="195"/>
      <c r="I23" s="195"/>
      <c r="J23" s="193"/>
      <c r="M23" s="36"/>
    </row>
    <row r="24" spans="1:14" ht="30" customHeight="1" thickBot="1">
      <c r="B24" s="223"/>
      <c r="C24" s="224"/>
      <c r="D24" s="225"/>
      <c r="E24" s="226"/>
      <c r="F24" s="224"/>
      <c r="G24" s="225"/>
      <c r="H24" s="226"/>
      <c r="I24" s="226"/>
      <c r="J24" s="224"/>
      <c r="M24" s="36"/>
    </row>
    <row r="25" spans="1:14" ht="22.5" customHeight="1">
      <c r="B25" s="227" t="s">
        <v>13</v>
      </c>
      <c r="C25" s="228"/>
      <c r="D25" s="228"/>
      <c r="E25" s="228"/>
      <c r="F25" s="228"/>
      <c r="G25" s="228"/>
      <c r="H25" s="228"/>
      <c r="I25" s="228"/>
      <c r="J25" s="229"/>
      <c r="M25" s="36"/>
    </row>
    <row r="26" spans="1:14" ht="45" customHeight="1" thickBot="1">
      <c r="B26" s="220"/>
      <c r="C26" s="221"/>
      <c r="D26" s="221"/>
      <c r="E26" s="221"/>
      <c r="F26" s="221"/>
      <c r="G26" s="221"/>
      <c r="H26" s="221"/>
      <c r="I26" s="221"/>
      <c r="J26" s="222"/>
      <c r="M26" s="36"/>
    </row>
    <row r="27" spans="1:14" ht="9" customHeight="1">
      <c r="B27" s="8"/>
      <c r="M27" s="36"/>
    </row>
    <row r="28" spans="1:14" ht="30" customHeight="1">
      <c r="B28" s="8"/>
    </row>
    <row r="29" spans="1:14" ht="16.5" customHeight="1">
      <c r="B29" s="8"/>
    </row>
    <row r="30" spans="1:14" ht="36" customHeight="1">
      <c r="B30" s="8"/>
    </row>
    <row r="31" spans="1:14" ht="30" customHeight="1">
      <c r="B31" s="8"/>
    </row>
    <row r="32" spans="1:14" ht="15.75" customHeight="1">
      <c r="B32" s="8"/>
    </row>
    <row r="33" spans="2:2" ht="29.25" customHeight="1">
      <c r="B33" s="8"/>
    </row>
    <row r="34" spans="2:2">
      <c r="B34" s="8"/>
    </row>
    <row r="35" spans="2:2">
      <c r="B35" s="8"/>
    </row>
    <row r="36" spans="2:2">
      <c r="B36" s="8"/>
    </row>
  </sheetData>
  <mergeCells count="29">
    <mergeCell ref="B25:J25"/>
    <mergeCell ref="B26:J26"/>
    <mergeCell ref="I2:J2"/>
    <mergeCell ref="H5:J5"/>
    <mergeCell ref="I7:J7"/>
    <mergeCell ref="B11:E11"/>
    <mergeCell ref="I11:J11"/>
    <mergeCell ref="C12:E12"/>
    <mergeCell ref="B21:D21"/>
    <mergeCell ref="D24:F24"/>
    <mergeCell ref="B16:J16"/>
    <mergeCell ref="B17:J17"/>
    <mergeCell ref="B18:J18"/>
    <mergeCell ref="B19:J19"/>
    <mergeCell ref="B20:J20"/>
    <mergeCell ref="B24:C24"/>
    <mergeCell ref="G24:J24"/>
    <mergeCell ref="D23:F23"/>
    <mergeCell ref="B23:C23"/>
    <mergeCell ref="G23:J23"/>
    <mergeCell ref="C13:E13"/>
    <mergeCell ref="C14:E14"/>
    <mergeCell ref="F21:H21"/>
    <mergeCell ref="C15:E15"/>
    <mergeCell ref="F12:F15"/>
    <mergeCell ref="G12:G15"/>
    <mergeCell ref="H12:H15"/>
    <mergeCell ref="I12:J15"/>
    <mergeCell ref="B22:J22"/>
  </mergeCells>
  <phoneticPr fontId="2"/>
  <conditionalFormatting sqref="B19:D19">
    <cfRule type="cellIs" dxfId="78" priority="2" stopIfTrue="1" operator="between">
      <formula>43586</formula>
      <formula>43830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 alignWithMargins="0"/>
  <rowBreaks count="1" manualBreakCount="1">
    <brk id="1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71EB-437F-4A9D-937D-3A67E28CB68A}">
  <sheetPr>
    <tabColor rgb="FFFED0F2"/>
    <pageSetUpPr fitToPage="1"/>
  </sheetPr>
  <dimension ref="A1:BC48"/>
  <sheetViews>
    <sheetView zoomScaleNormal="100" workbookViewId="0">
      <selection activeCell="W8" sqref="W8"/>
    </sheetView>
  </sheetViews>
  <sheetFormatPr defaultRowHeight="13.5"/>
  <cols>
    <col min="1" max="1" width="25.5" style="136" bestFit="1" customWidth="1"/>
    <col min="2" max="32" width="4.625" style="136" customWidth="1"/>
    <col min="33" max="33" width="13.125" style="136" customWidth="1"/>
    <col min="34" max="34" width="13.125" style="137" customWidth="1"/>
    <col min="35" max="36" width="2" style="78" customWidth="1"/>
    <col min="37" max="37" width="8.625" style="78" customWidth="1"/>
    <col min="38" max="40" width="4.125" style="78" customWidth="1"/>
    <col min="41" max="42" width="4.625" style="78" customWidth="1"/>
    <col min="43" max="53" width="3.75" style="78" customWidth="1"/>
    <col min="54" max="16384" width="9" style="78"/>
  </cols>
  <sheetData>
    <row r="1" spans="1:38" ht="18" customHeight="1">
      <c r="A1" s="259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75"/>
      <c r="R1" s="76"/>
      <c r="S1" s="76"/>
      <c r="T1" s="76"/>
      <c r="U1" s="76"/>
      <c r="V1" s="76"/>
      <c r="W1" s="76"/>
      <c r="X1" s="76"/>
      <c r="Y1" s="76"/>
      <c r="Z1" s="76"/>
      <c r="AA1" s="79"/>
      <c r="AB1" s="79"/>
      <c r="AC1" s="79"/>
      <c r="AD1" s="79"/>
      <c r="AE1" s="79"/>
      <c r="AF1" s="79"/>
      <c r="AG1" s="77"/>
      <c r="AH1" s="75"/>
    </row>
    <row r="2" spans="1:38" ht="10.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76"/>
      <c r="S2" s="76"/>
      <c r="T2" s="76"/>
      <c r="U2" s="76"/>
      <c r="V2" s="76"/>
      <c r="W2" s="76"/>
      <c r="X2" s="76"/>
      <c r="Y2" s="76"/>
      <c r="Z2" s="76"/>
      <c r="AA2" s="79"/>
      <c r="AB2" s="79"/>
      <c r="AC2" s="79"/>
      <c r="AD2" s="79"/>
      <c r="AE2" s="79"/>
      <c r="AF2" s="79"/>
      <c r="AG2" s="77"/>
      <c r="AH2" s="75"/>
    </row>
    <row r="3" spans="1:38" ht="18" customHeight="1">
      <c r="A3" s="80" t="s">
        <v>72</v>
      </c>
      <c r="B3" s="260">
        <f>RA採用申請書③!B21</f>
        <v>0</v>
      </c>
      <c r="C3" s="260"/>
      <c r="D3" s="260"/>
      <c r="E3" s="260"/>
      <c r="F3" s="261"/>
      <c r="G3" s="149" t="s">
        <v>18</v>
      </c>
      <c r="H3" s="260">
        <f>RA採用申請書③!F21</f>
        <v>0</v>
      </c>
      <c r="I3" s="260"/>
      <c r="J3" s="260"/>
      <c r="K3" s="260"/>
      <c r="L3" s="261"/>
      <c r="M3" s="81" t="str">
        <f>IF(OR(B3="",H3="")=TRUE,"←雇用期間が入力されていません。","")</f>
        <v/>
      </c>
      <c r="N3" s="82"/>
      <c r="O3" s="79"/>
      <c r="P3" s="79"/>
      <c r="Q3" s="79"/>
      <c r="R3" s="79"/>
      <c r="S3" s="79"/>
      <c r="T3" s="139"/>
      <c r="U3" s="139"/>
      <c r="V3" s="139"/>
      <c r="W3" s="139"/>
      <c r="X3" s="139"/>
      <c r="Y3" s="139"/>
      <c r="Z3" s="139"/>
      <c r="AA3" s="140"/>
      <c r="AB3" s="140"/>
      <c r="AC3" s="140"/>
      <c r="AD3" s="140"/>
      <c r="AE3" s="141"/>
      <c r="AF3" s="141"/>
      <c r="AG3" s="83"/>
      <c r="AH3" s="79"/>
      <c r="AI3" s="84"/>
      <c r="AK3" s="84"/>
      <c r="AL3" s="85"/>
    </row>
    <row r="4" spans="1:38" ht="18" customHeight="1">
      <c r="A4" s="86">
        <f>IF(OR(B3="",H3="")=TRUE,0,DATEDIF(B3,DATE(YEAR(H3),MONTH(H3),DAY(H3)+1),"d") )</f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266" t="s">
        <v>74</v>
      </c>
      <c r="S4" s="266"/>
      <c r="T4" s="263"/>
      <c r="U4" s="264"/>
      <c r="V4" s="265"/>
      <c r="W4" s="254"/>
      <c r="X4" s="255"/>
      <c r="Y4" s="268"/>
      <c r="Z4" s="269"/>
      <c r="AA4" s="269"/>
      <c r="AB4" s="269"/>
      <c r="AC4" s="269"/>
      <c r="AD4" s="269"/>
      <c r="AE4" s="269"/>
      <c r="AF4" s="269"/>
      <c r="AG4" s="147"/>
      <c r="AH4" s="147"/>
      <c r="AI4" s="84"/>
      <c r="AK4" s="84"/>
      <c r="AL4" s="85"/>
    </row>
    <row r="5" spans="1:38" ht="18" customHeight="1">
      <c r="A5" s="88" t="s">
        <v>73</v>
      </c>
      <c r="B5" s="80" t="s">
        <v>15</v>
      </c>
      <c r="C5" s="80" t="s">
        <v>53</v>
      </c>
      <c r="D5" s="80" t="s">
        <v>54</v>
      </c>
      <c r="E5" s="80" t="s">
        <v>55</v>
      </c>
      <c r="F5" s="80" t="s">
        <v>56</v>
      </c>
      <c r="G5" s="89" t="s">
        <v>57</v>
      </c>
      <c r="H5" s="89" t="s">
        <v>58</v>
      </c>
      <c r="I5" s="256" t="s">
        <v>59</v>
      </c>
      <c r="J5" s="257"/>
      <c r="K5" s="258"/>
      <c r="L5" s="75"/>
      <c r="M5" s="75"/>
      <c r="N5" s="75"/>
      <c r="O5" s="90"/>
      <c r="P5" s="90"/>
      <c r="Q5" s="90"/>
      <c r="R5" s="266"/>
      <c r="S5" s="266"/>
      <c r="T5" s="263"/>
      <c r="U5" s="264"/>
      <c r="V5" s="265"/>
      <c r="W5" s="254"/>
      <c r="X5" s="255"/>
      <c r="Y5" s="268"/>
      <c r="Z5" s="269"/>
      <c r="AA5" s="269"/>
      <c r="AB5" s="269"/>
      <c r="AC5" s="269"/>
      <c r="AD5" s="269"/>
      <c r="AE5" s="269"/>
      <c r="AF5" s="269"/>
      <c r="AG5" s="147"/>
      <c r="AH5" s="147"/>
      <c r="AI5" s="84"/>
      <c r="AK5" s="84"/>
      <c r="AL5" s="85"/>
    </row>
    <row r="6" spans="1:38" ht="18" customHeight="1">
      <c r="A6" s="148">
        <f>SUM($B$6:$H$6)</f>
        <v>0</v>
      </c>
      <c r="B6" s="138"/>
      <c r="C6" s="138"/>
      <c r="D6" s="138"/>
      <c r="E6" s="138"/>
      <c r="F6" s="138"/>
      <c r="G6" s="91"/>
      <c r="H6" s="92"/>
      <c r="I6" s="251">
        <f>SUM(B6:H6)</f>
        <v>0</v>
      </c>
      <c r="J6" s="252"/>
      <c r="K6" s="253"/>
      <c r="L6" s="75"/>
      <c r="M6" s="75"/>
      <c r="N6" s="75"/>
      <c r="O6" s="90"/>
      <c r="P6" s="90"/>
      <c r="Q6" s="90"/>
      <c r="R6" s="266"/>
      <c r="S6" s="266"/>
      <c r="T6" s="267"/>
      <c r="U6" s="267"/>
      <c r="V6" s="267"/>
      <c r="W6" s="254"/>
      <c r="X6" s="255"/>
      <c r="Y6" s="268"/>
      <c r="Z6" s="269"/>
      <c r="AA6" s="269"/>
      <c r="AB6" s="269"/>
      <c r="AC6" s="269"/>
      <c r="AD6" s="269"/>
      <c r="AE6" s="269"/>
      <c r="AF6" s="269"/>
      <c r="AG6" s="147"/>
      <c r="AH6" s="147"/>
      <c r="AI6" s="84"/>
      <c r="AK6" s="84"/>
      <c r="AL6" s="85"/>
    </row>
    <row r="7" spans="1:38" ht="18" customHeight="1">
      <c r="A7" s="144"/>
      <c r="B7" s="145"/>
      <c r="C7" s="145"/>
      <c r="D7" s="145"/>
      <c r="E7" s="145"/>
      <c r="F7" s="145"/>
      <c r="G7" s="95"/>
      <c r="H7" s="79"/>
      <c r="I7" s="75"/>
      <c r="J7" s="75"/>
      <c r="K7" s="75"/>
      <c r="L7" s="75"/>
      <c r="M7" s="75"/>
      <c r="N7" s="75"/>
      <c r="O7" s="90"/>
      <c r="P7" s="90"/>
      <c r="Q7" s="90"/>
      <c r="R7" s="90"/>
      <c r="S7" s="90"/>
      <c r="T7" s="139"/>
      <c r="U7" s="139"/>
      <c r="V7" s="139"/>
      <c r="W7" s="139"/>
      <c r="X7" s="139"/>
      <c r="Y7" s="139"/>
      <c r="Z7" s="139"/>
      <c r="AA7" s="140"/>
      <c r="AB7" s="140"/>
      <c r="AC7" s="141"/>
      <c r="AD7" s="141"/>
      <c r="AE7" s="141"/>
      <c r="AF7" s="141"/>
      <c r="AG7" s="83"/>
      <c r="AH7" s="93"/>
      <c r="AI7" s="84"/>
      <c r="AK7" s="84"/>
      <c r="AL7" s="85"/>
    </row>
    <row r="8" spans="1:38" s="96" customFormat="1" ht="22.5" customHeight="1">
      <c r="A8" s="75"/>
      <c r="B8" s="94"/>
      <c r="C8" s="94"/>
      <c r="D8" s="94"/>
      <c r="E8" s="94"/>
      <c r="F8" s="94"/>
      <c r="G8" s="14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42" t="s">
        <v>40</v>
      </c>
      <c r="V8" s="142"/>
      <c r="W8" s="142">
        <f>RA採用申請書③!C13</f>
        <v>0</v>
      </c>
      <c r="X8" s="143"/>
      <c r="Y8" s="143"/>
      <c r="Z8" s="143"/>
      <c r="AA8" s="143"/>
      <c r="AB8" s="143"/>
      <c r="AE8" s="97"/>
      <c r="AF8" s="98"/>
      <c r="AG8" s="99"/>
      <c r="AH8" s="93"/>
      <c r="AI8" s="84"/>
      <c r="AJ8" s="78"/>
      <c r="AK8" s="84"/>
    </row>
    <row r="9" spans="1:38" s="103" customFormat="1" ht="18" customHeight="1" thickBot="1">
      <c r="A9" s="100">
        <v>2026</v>
      </c>
      <c r="B9" s="262" t="str">
        <f>IF(TEXT(DATE($A$9+1,2,29),"mm/dd")="02/29","（閏年）","（平年）")</f>
        <v>（平年）</v>
      </c>
      <c r="C9" s="262"/>
      <c r="D9" s="101"/>
      <c r="E9" s="101"/>
      <c r="F9" s="101"/>
      <c r="G9" s="101"/>
      <c r="H9" s="101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102"/>
      <c r="AJ9" s="102"/>
      <c r="AK9" s="102"/>
    </row>
    <row r="10" spans="1:38" ht="18.75" customHeight="1" thickTop="1" thickBot="1">
      <c r="A10" s="104" t="s">
        <v>60</v>
      </c>
      <c r="B10" s="105">
        <f>DATE($A$9,4,1)</f>
        <v>46113</v>
      </c>
      <c r="C10" s="106">
        <f t="shared" ref="C10:AE10" si="0">B10+1</f>
        <v>46114</v>
      </c>
      <c r="D10" s="106">
        <f t="shared" si="0"/>
        <v>46115</v>
      </c>
      <c r="E10" s="106">
        <f t="shared" si="0"/>
        <v>46116</v>
      </c>
      <c r="F10" s="106">
        <f t="shared" si="0"/>
        <v>46117</v>
      </c>
      <c r="G10" s="106">
        <f t="shared" si="0"/>
        <v>46118</v>
      </c>
      <c r="H10" s="106">
        <f t="shared" si="0"/>
        <v>46119</v>
      </c>
      <c r="I10" s="106">
        <f t="shared" si="0"/>
        <v>46120</v>
      </c>
      <c r="J10" s="106">
        <f t="shared" si="0"/>
        <v>46121</v>
      </c>
      <c r="K10" s="106">
        <f t="shared" si="0"/>
        <v>46122</v>
      </c>
      <c r="L10" s="106">
        <f t="shared" si="0"/>
        <v>46123</v>
      </c>
      <c r="M10" s="106">
        <f t="shared" si="0"/>
        <v>46124</v>
      </c>
      <c r="N10" s="106">
        <f t="shared" si="0"/>
        <v>46125</v>
      </c>
      <c r="O10" s="106">
        <f t="shared" si="0"/>
        <v>46126</v>
      </c>
      <c r="P10" s="106">
        <f t="shared" si="0"/>
        <v>46127</v>
      </c>
      <c r="Q10" s="106">
        <f t="shared" si="0"/>
        <v>46128</v>
      </c>
      <c r="R10" s="106">
        <f t="shared" si="0"/>
        <v>46129</v>
      </c>
      <c r="S10" s="106">
        <f t="shared" si="0"/>
        <v>46130</v>
      </c>
      <c r="T10" s="106">
        <f t="shared" si="0"/>
        <v>46131</v>
      </c>
      <c r="U10" s="106">
        <f t="shared" si="0"/>
        <v>46132</v>
      </c>
      <c r="V10" s="106">
        <f t="shared" si="0"/>
        <v>46133</v>
      </c>
      <c r="W10" s="106">
        <f t="shared" si="0"/>
        <v>46134</v>
      </c>
      <c r="X10" s="106">
        <f t="shared" si="0"/>
        <v>46135</v>
      </c>
      <c r="Y10" s="106">
        <f t="shared" si="0"/>
        <v>46136</v>
      </c>
      <c r="Z10" s="106">
        <f t="shared" si="0"/>
        <v>46137</v>
      </c>
      <c r="AA10" s="106">
        <f t="shared" si="0"/>
        <v>46138</v>
      </c>
      <c r="AB10" s="106">
        <f t="shared" si="0"/>
        <v>46139</v>
      </c>
      <c r="AC10" s="106">
        <f t="shared" si="0"/>
        <v>46140</v>
      </c>
      <c r="AD10" s="106">
        <f t="shared" si="0"/>
        <v>46141</v>
      </c>
      <c r="AE10" s="106">
        <f t="shared" si="0"/>
        <v>46142</v>
      </c>
      <c r="AF10" s="107"/>
      <c r="AG10" s="108" t="s">
        <v>61</v>
      </c>
      <c r="AH10" s="109" t="s">
        <v>62</v>
      </c>
      <c r="AI10" s="103"/>
      <c r="AJ10" s="103"/>
      <c r="AK10" s="103"/>
    </row>
    <row r="11" spans="1:38" s="102" customFormat="1" ht="18.75" customHeight="1" thickTop="1" thickBot="1">
      <c r="A11" s="110" t="s">
        <v>14</v>
      </c>
      <c r="B11" s="111" t="str">
        <f>TEXT(WEEKDAY(B10),"aaa")</f>
        <v>水</v>
      </c>
      <c r="C11" s="111" t="str">
        <f t="shared" ref="C11:AB11" si="1">TEXT(WEEKDAY(C10),"aaa")</f>
        <v>木</v>
      </c>
      <c r="D11" s="111" t="str">
        <f t="shared" si="1"/>
        <v>金</v>
      </c>
      <c r="E11" s="111" t="str">
        <f t="shared" si="1"/>
        <v>土</v>
      </c>
      <c r="F11" s="111" t="str">
        <f t="shared" si="1"/>
        <v>日</v>
      </c>
      <c r="G11" s="111" t="str">
        <f t="shared" si="1"/>
        <v>月</v>
      </c>
      <c r="H11" s="111" t="str">
        <f t="shared" si="1"/>
        <v>火</v>
      </c>
      <c r="I11" s="111" t="str">
        <f t="shared" si="1"/>
        <v>水</v>
      </c>
      <c r="J11" s="111" t="str">
        <f t="shared" si="1"/>
        <v>木</v>
      </c>
      <c r="K11" s="111" t="str">
        <f t="shared" si="1"/>
        <v>金</v>
      </c>
      <c r="L11" s="111" t="str">
        <f t="shared" si="1"/>
        <v>土</v>
      </c>
      <c r="M11" s="111" t="str">
        <f t="shared" si="1"/>
        <v>日</v>
      </c>
      <c r="N11" s="111" t="str">
        <f t="shared" si="1"/>
        <v>月</v>
      </c>
      <c r="O11" s="111" t="str">
        <f t="shared" si="1"/>
        <v>火</v>
      </c>
      <c r="P11" s="111" t="str">
        <f t="shared" si="1"/>
        <v>水</v>
      </c>
      <c r="Q11" s="111" t="str">
        <f t="shared" si="1"/>
        <v>木</v>
      </c>
      <c r="R11" s="111" t="str">
        <f t="shared" si="1"/>
        <v>金</v>
      </c>
      <c r="S11" s="111" t="str">
        <f t="shared" si="1"/>
        <v>土</v>
      </c>
      <c r="T11" s="111" t="str">
        <f t="shared" si="1"/>
        <v>日</v>
      </c>
      <c r="U11" s="111" t="str">
        <f t="shared" si="1"/>
        <v>月</v>
      </c>
      <c r="V11" s="111" t="str">
        <f t="shared" si="1"/>
        <v>火</v>
      </c>
      <c r="W11" s="111" t="str">
        <f t="shared" si="1"/>
        <v>水</v>
      </c>
      <c r="X11" s="111" t="str">
        <f t="shared" si="1"/>
        <v>木</v>
      </c>
      <c r="Y11" s="111" t="str">
        <f t="shared" si="1"/>
        <v>金</v>
      </c>
      <c r="Z11" s="111" t="str">
        <f t="shared" si="1"/>
        <v>土</v>
      </c>
      <c r="AA11" s="111" t="str">
        <f t="shared" si="1"/>
        <v>日</v>
      </c>
      <c r="AB11" s="111" t="str">
        <f t="shared" si="1"/>
        <v>月</v>
      </c>
      <c r="AC11" s="111" t="str">
        <f>TEXT(WEEKDAY(AC10),"aaa")</f>
        <v>火</v>
      </c>
      <c r="AD11" s="112" t="str">
        <f>TEXT(WEEKDAY(AD10),"aaa")</f>
        <v>水</v>
      </c>
      <c r="AE11" s="111" t="str">
        <f>TEXT(WEEKDAY(AE10),"aaa")</f>
        <v>木</v>
      </c>
      <c r="AF11" s="113"/>
      <c r="AG11" s="114"/>
      <c r="AH11" s="249">
        <f>AG11+AG12</f>
        <v>0</v>
      </c>
      <c r="AI11" s="78"/>
      <c r="AJ11" s="78"/>
      <c r="AK11" s="78"/>
    </row>
    <row r="12" spans="1:38" s="103" customFormat="1" ht="18.75" customHeight="1" thickTop="1" thickBot="1">
      <c r="A12" s="115">
        <f>MONTH(B10)</f>
        <v>4</v>
      </c>
      <c r="B12" s="116" t="str">
        <f>IF(B10&lt;$B$3,"",IF(B10&gt;$H$3,"",INDEX($B$6:$H$6,MATCH(B11,$B$5:$H$5,0))))</f>
        <v/>
      </c>
      <c r="C12" s="116" t="str">
        <f t="shared" ref="C12:AC12" si="2">IF(C10&lt;$B$3,"",IF(C10&gt;$H$3,"",INDEX($B$6:$H$6,MATCH(C11,$B$5:$H$5,0))))</f>
        <v/>
      </c>
      <c r="D12" s="116" t="str">
        <f t="shared" si="2"/>
        <v/>
      </c>
      <c r="E12" s="116" t="str">
        <f t="shared" si="2"/>
        <v/>
      </c>
      <c r="F12" s="116" t="str">
        <f t="shared" si="2"/>
        <v/>
      </c>
      <c r="G12" s="116" t="str">
        <f t="shared" si="2"/>
        <v/>
      </c>
      <c r="H12" s="116" t="str">
        <f t="shared" si="2"/>
        <v/>
      </c>
      <c r="I12" s="116" t="str">
        <f t="shared" si="2"/>
        <v/>
      </c>
      <c r="J12" s="116" t="str">
        <f t="shared" si="2"/>
        <v/>
      </c>
      <c r="K12" s="116" t="str">
        <f t="shared" si="2"/>
        <v/>
      </c>
      <c r="L12" s="116" t="str">
        <f t="shared" si="2"/>
        <v/>
      </c>
      <c r="M12" s="116" t="str">
        <f t="shared" si="2"/>
        <v/>
      </c>
      <c r="N12" s="116" t="str">
        <f t="shared" si="2"/>
        <v/>
      </c>
      <c r="O12" s="116" t="str">
        <f t="shared" si="2"/>
        <v/>
      </c>
      <c r="P12" s="116" t="str">
        <f t="shared" si="2"/>
        <v/>
      </c>
      <c r="Q12" s="116" t="str">
        <f t="shared" si="2"/>
        <v/>
      </c>
      <c r="R12" s="116" t="str">
        <f t="shared" si="2"/>
        <v/>
      </c>
      <c r="S12" s="116" t="str">
        <f t="shared" si="2"/>
        <v/>
      </c>
      <c r="T12" s="116" t="str">
        <f t="shared" si="2"/>
        <v/>
      </c>
      <c r="U12" s="116" t="str">
        <f t="shared" si="2"/>
        <v/>
      </c>
      <c r="V12" s="116" t="str">
        <f t="shared" si="2"/>
        <v/>
      </c>
      <c r="W12" s="116" t="str">
        <f t="shared" si="2"/>
        <v/>
      </c>
      <c r="X12" s="116" t="str">
        <f t="shared" si="2"/>
        <v/>
      </c>
      <c r="Y12" s="116" t="str">
        <f t="shared" si="2"/>
        <v/>
      </c>
      <c r="Z12" s="116" t="str">
        <f t="shared" si="2"/>
        <v/>
      </c>
      <c r="AA12" s="116" t="str">
        <f t="shared" si="2"/>
        <v/>
      </c>
      <c r="AB12" s="116" t="str">
        <f t="shared" si="2"/>
        <v/>
      </c>
      <c r="AC12" s="116" t="str">
        <f t="shared" si="2"/>
        <v/>
      </c>
      <c r="AD12" s="117"/>
      <c r="AE12" s="116" t="str">
        <f>IF(AE10&lt;$B$3,"",IF(AE10&gt;$H$3,"",INDEX($B$6:$H$6,MATCH(AE11,$B$5:$H$5,0))))</f>
        <v/>
      </c>
      <c r="AF12" s="118"/>
      <c r="AG12" s="119">
        <f>SUM(B12:AF12)</f>
        <v>0</v>
      </c>
      <c r="AH12" s="250"/>
      <c r="AI12" s="102"/>
      <c r="AJ12" s="102"/>
      <c r="AK12" s="102"/>
    </row>
    <row r="13" spans="1:38" ht="18.75" customHeight="1" thickTop="1" thickBot="1">
      <c r="A13" s="104" t="s">
        <v>60</v>
      </c>
      <c r="B13" s="106">
        <f>AE10+1</f>
        <v>46143</v>
      </c>
      <c r="C13" s="106">
        <f>B13+1</f>
        <v>46144</v>
      </c>
      <c r="D13" s="106">
        <f>C13+1</f>
        <v>46145</v>
      </c>
      <c r="E13" s="106">
        <f>D13+1</f>
        <v>46146</v>
      </c>
      <c r="F13" s="106">
        <f>E13+1</f>
        <v>46147</v>
      </c>
      <c r="G13" s="106">
        <f>F13+1</f>
        <v>46148</v>
      </c>
      <c r="H13" s="106">
        <f t="shared" ref="H13:AF13" si="3">G13+1</f>
        <v>46149</v>
      </c>
      <c r="I13" s="106">
        <f t="shared" si="3"/>
        <v>46150</v>
      </c>
      <c r="J13" s="106">
        <f t="shared" si="3"/>
        <v>46151</v>
      </c>
      <c r="K13" s="106">
        <f t="shared" si="3"/>
        <v>46152</v>
      </c>
      <c r="L13" s="106">
        <f t="shared" si="3"/>
        <v>46153</v>
      </c>
      <c r="M13" s="106">
        <f t="shared" si="3"/>
        <v>46154</v>
      </c>
      <c r="N13" s="106">
        <f t="shared" si="3"/>
        <v>46155</v>
      </c>
      <c r="O13" s="106">
        <f t="shared" si="3"/>
        <v>46156</v>
      </c>
      <c r="P13" s="106">
        <f t="shared" si="3"/>
        <v>46157</v>
      </c>
      <c r="Q13" s="106">
        <f t="shared" si="3"/>
        <v>46158</v>
      </c>
      <c r="R13" s="106">
        <f t="shared" si="3"/>
        <v>46159</v>
      </c>
      <c r="S13" s="106">
        <f t="shared" si="3"/>
        <v>46160</v>
      </c>
      <c r="T13" s="106">
        <f t="shared" si="3"/>
        <v>46161</v>
      </c>
      <c r="U13" s="106">
        <f t="shared" si="3"/>
        <v>46162</v>
      </c>
      <c r="V13" s="106">
        <f t="shared" si="3"/>
        <v>46163</v>
      </c>
      <c r="W13" s="106">
        <f t="shared" si="3"/>
        <v>46164</v>
      </c>
      <c r="X13" s="106">
        <f t="shared" si="3"/>
        <v>46165</v>
      </c>
      <c r="Y13" s="106">
        <f t="shared" si="3"/>
        <v>46166</v>
      </c>
      <c r="Z13" s="106">
        <f t="shared" si="3"/>
        <v>46167</v>
      </c>
      <c r="AA13" s="106">
        <f t="shared" si="3"/>
        <v>46168</v>
      </c>
      <c r="AB13" s="106">
        <f t="shared" si="3"/>
        <v>46169</v>
      </c>
      <c r="AC13" s="106">
        <f t="shared" si="3"/>
        <v>46170</v>
      </c>
      <c r="AD13" s="106">
        <f t="shared" si="3"/>
        <v>46171</v>
      </c>
      <c r="AE13" s="106">
        <f t="shared" si="3"/>
        <v>46172</v>
      </c>
      <c r="AF13" s="106">
        <f t="shared" si="3"/>
        <v>46173</v>
      </c>
      <c r="AG13" s="108" t="s">
        <v>61</v>
      </c>
      <c r="AH13" s="109" t="s">
        <v>62</v>
      </c>
      <c r="AI13" s="103"/>
      <c r="AJ13" s="103"/>
      <c r="AK13" s="103"/>
    </row>
    <row r="14" spans="1:38" s="102" customFormat="1" ht="18.75" customHeight="1" thickTop="1" thickBot="1">
      <c r="A14" s="110" t="s">
        <v>14</v>
      </c>
      <c r="B14" s="111" t="str">
        <f>TEXT(WEEKDAY(B13),"aaa")</f>
        <v>金</v>
      </c>
      <c r="C14" s="111" t="str">
        <f>TEXT(WEEKDAY(C13),"aaa")</f>
        <v>土</v>
      </c>
      <c r="D14" s="112" t="str">
        <f>TEXT(WEEKDAY(D13),"aaa")</f>
        <v>日</v>
      </c>
      <c r="E14" s="112" t="str">
        <f t="shared" ref="E14:AF14" si="4">TEXT(WEEKDAY(E13),"aaa")</f>
        <v>月</v>
      </c>
      <c r="F14" s="112" t="str">
        <f>TEXT(WEEKDAY(F13),"aaa")</f>
        <v>火</v>
      </c>
      <c r="G14" s="112" t="str">
        <f>TEXT(WEEKDAY(G13),"aaa")</f>
        <v>水</v>
      </c>
      <c r="H14" s="111" t="str">
        <f t="shared" si="4"/>
        <v>木</v>
      </c>
      <c r="I14" s="111" t="str">
        <f t="shared" si="4"/>
        <v>金</v>
      </c>
      <c r="J14" s="111" t="str">
        <f t="shared" si="4"/>
        <v>土</v>
      </c>
      <c r="K14" s="111" t="str">
        <f t="shared" si="4"/>
        <v>日</v>
      </c>
      <c r="L14" s="111" t="str">
        <f t="shared" si="4"/>
        <v>月</v>
      </c>
      <c r="M14" s="111" t="str">
        <f t="shared" si="4"/>
        <v>火</v>
      </c>
      <c r="N14" s="111" t="str">
        <f t="shared" si="4"/>
        <v>水</v>
      </c>
      <c r="O14" s="111" t="str">
        <f t="shared" si="4"/>
        <v>木</v>
      </c>
      <c r="P14" s="111" t="str">
        <f t="shared" si="4"/>
        <v>金</v>
      </c>
      <c r="Q14" s="111" t="str">
        <f t="shared" si="4"/>
        <v>土</v>
      </c>
      <c r="R14" s="111" t="str">
        <f t="shared" si="4"/>
        <v>日</v>
      </c>
      <c r="S14" s="111" t="str">
        <f t="shared" si="4"/>
        <v>月</v>
      </c>
      <c r="T14" s="111" t="str">
        <f t="shared" si="4"/>
        <v>火</v>
      </c>
      <c r="U14" s="111" t="str">
        <f t="shared" si="4"/>
        <v>水</v>
      </c>
      <c r="V14" s="111" t="str">
        <f t="shared" si="4"/>
        <v>木</v>
      </c>
      <c r="W14" s="111" t="str">
        <f t="shared" si="4"/>
        <v>金</v>
      </c>
      <c r="X14" s="111" t="str">
        <f t="shared" si="4"/>
        <v>土</v>
      </c>
      <c r="Y14" s="111" t="str">
        <f t="shared" si="4"/>
        <v>日</v>
      </c>
      <c r="Z14" s="111" t="str">
        <f t="shared" si="4"/>
        <v>月</v>
      </c>
      <c r="AA14" s="111" t="str">
        <f t="shared" si="4"/>
        <v>火</v>
      </c>
      <c r="AB14" s="111" t="str">
        <f t="shared" si="4"/>
        <v>水</v>
      </c>
      <c r="AC14" s="111" t="str">
        <f t="shared" si="4"/>
        <v>木</v>
      </c>
      <c r="AD14" s="111" t="str">
        <f t="shared" si="4"/>
        <v>金</v>
      </c>
      <c r="AE14" s="111" t="str">
        <f t="shared" si="4"/>
        <v>土</v>
      </c>
      <c r="AF14" s="111" t="str">
        <f t="shared" si="4"/>
        <v>日</v>
      </c>
      <c r="AG14" s="114"/>
      <c r="AH14" s="249">
        <f>AG14+AG15+AH11</f>
        <v>0</v>
      </c>
      <c r="AI14" s="78"/>
      <c r="AJ14" s="78"/>
      <c r="AK14" s="78"/>
    </row>
    <row r="15" spans="1:38" s="103" customFormat="1" ht="18.75" customHeight="1" thickTop="1" thickBot="1">
      <c r="A15" s="115">
        <f>MONTH(B13)</f>
        <v>5</v>
      </c>
      <c r="B15" s="116" t="str">
        <f t="shared" ref="B15:AF15" si="5">IF(B13&lt;$B$3,"",IF(B13&gt;$H$3,"",INDEX($B$6:$H$6,MATCH(B14,$B$5:$H$5,0))))</f>
        <v/>
      </c>
      <c r="C15" s="116" t="str">
        <f>IF(C13&lt;$B$3,"",IF(C13&gt;$H$3,"",INDEX($B$6:$H$6,MATCH(C14,$B$5:$H$5,0))))</f>
        <v/>
      </c>
      <c r="D15" s="117"/>
      <c r="E15" s="117"/>
      <c r="F15" s="117"/>
      <c r="G15" s="117"/>
      <c r="H15" s="116" t="str">
        <f>IF(H13&lt;$B$3,"",IF(H13&gt;$H$3,"",INDEX($B$6:$H$6,MATCH(H14,$B$5:$H$5,0))))</f>
        <v/>
      </c>
      <c r="I15" s="116" t="str">
        <f t="shared" si="5"/>
        <v/>
      </c>
      <c r="J15" s="116" t="str">
        <f t="shared" si="5"/>
        <v/>
      </c>
      <c r="K15" s="116" t="str">
        <f t="shared" si="5"/>
        <v/>
      </c>
      <c r="L15" s="116" t="str">
        <f t="shared" si="5"/>
        <v/>
      </c>
      <c r="M15" s="116" t="str">
        <f t="shared" si="5"/>
        <v/>
      </c>
      <c r="N15" s="116" t="str">
        <f t="shared" si="5"/>
        <v/>
      </c>
      <c r="O15" s="116" t="str">
        <f t="shared" si="5"/>
        <v/>
      </c>
      <c r="P15" s="116" t="str">
        <f t="shared" si="5"/>
        <v/>
      </c>
      <c r="Q15" s="116" t="str">
        <f t="shared" si="5"/>
        <v/>
      </c>
      <c r="R15" s="116" t="str">
        <f t="shared" si="5"/>
        <v/>
      </c>
      <c r="S15" s="116" t="str">
        <f t="shared" si="5"/>
        <v/>
      </c>
      <c r="T15" s="116" t="str">
        <f t="shared" si="5"/>
        <v/>
      </c>
      <c r="U15" s="116" t="str">
        <f t="shared" si="5"/>
        <v/>
      </c>
      <c r="V15" s="116" t="str">
        <f t="shared" si="5"/>
        <v/>
      </c>
      <c r="W15" s="116" t="str">
        <f t="shared" si="5"/>
        <v/>
      </c>
      <c r="X15" s="116" t="str">
        <f t="shared" si="5"/>
        <v/>
      </c>
      <c r="Y15" s="116" t="str">
        <f t="shared" si="5"/>
        <v/>
      </c>
      <c r="Z15" s="116" t="str">
        <f t="shared" si="5"/>
        <v/>
      </c>
      <c r="AA15" s="116" t="str">
        <f t="shared" si="5"/>
        <v/>
      </c>
      <c r="AB15" s="116" t="str">
        <f t="shared" si="5"/>
        <v/>
      </c>
      <c r="AC15" s="116" t="str">
        <f t="shared" si="5"/>
        <v/>
      </c>
      <c r="AD15" s="116" t="str">
        <f t="shared" si="5"/>
        <v/>
      </c>
      <c r="AE15" s="116" t="str">
        <f t="shared" si="5"/>
        <v/>
      </c>
      <c r="AF15" s="116" t="str">
        <f t="shared" si="5"/>
        <v/>
      </c>
      <c r="AG15" s="119">
        <f>SUM(B15:AF15)</f>
        <v>0</v>
      </c>
      <c r="AH15" s="250"/>
      <c r="AI15" s="102"/>
      <c r="AJ15" s="102"/>
      <c r="AK15" s="102"/>
    </row>
    <row r="16" spans="1:38" ht="18.75" customHeight="1" thickTop="1" thickBot="1">
      <c r="A16" s="120" t="s">
        <v>60</v>
      </c>
      <c r="B16" s="121">
        <f>AF13+1</f>
        <v>46174</v>
      </c>
      <c r="C16" s="106">
        <f t="shared" ref="C16:AE16" si="6">B16+1</f>
        <v>46175</v>
      </c>
      <c r="D16" s="106">
        <f t="shared" si="6"/>
        <v>46176</v>
      </c>
      <c r="E16" s="106">
        <f t="shared" si="6"/>
        <v>46177</v>
      </c>
      <c r="F16" s="106">
        <f t="shared" si="6"/>
        <v>46178</v>
      </c>
      <c r="G16" s="106">
        <f t="shared" si="6"/>
        <v>46179</v>
      </c>
      <c r="H16" s="106">
        <f t="shared" si="6"/>
        <v>46180</v>
      </c>
      <c r="I16" s="106">
        <f t="shared" si="6"/>
        <v>46181</v>
      </c>
      <c r="J16" s="106">
        <f t="shared" si="6"/>
        <v>46182</v>
      </c>
      <c r="K16" s="106">
        <f t="shared" si="6"/>
        <v>46183</v>
      </c>
      <c r="L16" s="106">
        <f t="shared" si="6"/>
        <v>46184</v>
      </c>
      <c r="M16" s="106">
        <f t="shared" si="6"/>
        <v>46185</v>
      </c>
      <c r="N16" s="106">
        <f t="shared" si="6"/>
        <v>46186</v>
      </c>
      <c r="O16" s="106">
        <f t="shared" si="6"/>
        <v>46187</v>
      </c>
      <c r="P16" s="106">
        <f t="shared" si="6"/>
        <v>46188</v>
      </c>
      <c r="Q16" s="106">
        <f t="shared" si="6"/>
        <v>46189</v>
      </c>
      <c r="R16" s="106">
        <f t="shared" si="6"/>
        <v>46190</v>
      </c>
      <c r="S16" s="106">
        <f t="shared" si="6"/>
        <v>46191</v>
      </c>
      <c r="T16" s="106">
        <f t="shared" si="6"/>
        <v>46192</v>
      </c>
      <c r="U16" s="106">
        <f t="shared" si="6"/>
        <v>46193</v>
      </c>
      <c r="V16" s="106">
        <f t="shared" si="6"/>
        <v>46194</v>
      </c>
      <c r="W16" s="106">
        <f t="shared" si="6"/>
        <v>46195</v>
      </c>
      <c r="X16" s="106">
        <f t="shared" si="6"/>
        <v>46196</v>
      </c>
      <c r="Y16" s="106">
        <f t="shared" si="6"/>
        <v>46197</v>
      </c>
      <c r="Z16" s="106">
        <f t="shared" si="6"/>
        <v>46198</v>
      </c>
      <c r="AA16" s="106">
        <f t="shared" si="6"/>
        <v>46199</v>
      </c>
      <c r="AB16" s="106">
        <f t="shared" si="6"/>
        <v>46200</v>
      </c>
      <c r="AC16" s="106">
        <f t="shared" si="6"/>
        <v>46201</v>
      </c>
      <c r="AD16" s="106">
        <f t="shared" si="6"/>
        <v>46202</v>
      </c>
      <c r="AE16" s="106">
        <f t="shared" si="6"/>
        <v>46203</v>
      </c>
      <c r="AF16" s="107"/>
      <c r="AG16" s="108" t="s">
        <v>61</v>
      </c>
      <c r="AH16" s="109" t="s">
        <v>62</v>
      </c>
      <c r="AI16" s="103"/>
      <c r="AJ16" s="103"/>
      <c r="AK16" s="103"/>
    </row>
    <row r="17" spans="1:55" s="102" customFormat="1" ht="18.75" customHeight="1" thickTop="1" thickBot="1">
      <c r="A17" s="110" t="s">
        <v>14</v>
      </c>
      <c r="B17" s="111" t="str">
        <f>TEXT(WEEKDAY(B16),"aaa")</f>
        <v>月</v>
      </c>
      <c r="C17" s="111" t="str">
        <f t="shared" ref="C17:AE17" si="7">TEXT(WEEKDAY(C16),"aaa")</f>
        <v>火</v>
      </c>
      <c r="D17" s="111" t="str">
        <f t="shared" si="7"/>
        <v>水</v>
      </c>
      <c r="E17" s="111" t="str">
        <f t="shared" si="7"/>
        <v>木</v>
      </c>
      <c r="F17" s="111" t="str">
        <f t="shared" si="7"/>
        <v>金</v>
      </c>
      <c r="G17" s="111" t="str">
        <f t="shared" si="7"/>
        <v>土</v>
      </c>
      <c r="H17" s="111" t="str">
        <f t="shared" si="7"/>
        <v>日</v>
      </c>
      <c r="I17" s="111" t="str">
        <f t="shared" si="7"/>
        <v>月</v>
      </c>
      <c r="J17" s="111" t="str">
        <f t="shared" si="7"/>
        <v>火</v>
      </c>
      <c r="K17" s="111" t="str">
        <f t="shared" si="7"/>
        <v>水</v>
      </c>
      <c r="L17" s="111" t="str">
        <f t="shared" si="7"/>
        <v>木</v>
      </c>
      <c r="M17" s="111" t="str">
        <f t="shared" si="7"/>
        <v>金</v>
      </c>
      <c r="N17" s="111" t="str">
        <f t="shared" si="7"/>
        <v>土</v>
      </c>
      <c r="O17" s="111" t="str">
        <f t="shared" si="7"/>
        <v>日</v>
      </c>
      <c r="P17" s="111" t="str">
        <f t="shared" si="7"/>
        <v>月</v>
      </c>
      <c r="Q17" s="111" t="str">
        <f t="shared" si="7"/>
        <v>火</v>
      </c>
      <c r="R17" s="111" t="str">
        <f t="shared" si="7"/>
        <v>水</v>
      </c>
      <c r="S17" s="111" t="str">
        <f t="shared" si="7"/>
        <v>木</v>
      </c>
      <c r="T17" s="111" t="str">
        <f t="shared" si="7"/>
        <v>金</v>
      </c>
      <c r="U17" s="111" t="str">
        <f t="shared" si="7"/>
        <v>土</v>
      </c>
      <c r="V17" s="111" t="str">
        <f t="shared" si="7"/>
        <v>日</v>
      </c>
      <c r="W17" s="111" t="str">
        <f t="shared" si="7"/>
        <v>月</v>
      </c>
      <c r="X17" s="111" t="str">
        <f t="shared" si="7"/>
        <v>火</v>
      </c>
      <c r="Y17" s="111" t="str">
        <f t="shared" si="7"/>
        <v>水</v>
      </c>
      <c r="Z17" s="111" t="str">
        <f t="shared" si="7"/>
        <v>木</v>
      </c>
      <c r="AA17" s="111" t="str">
        <f t="shared" si="7"/>
        <v>金</v>
      </c>
      <c r="AB17" s="111" t="str">
        <f t="shared" si="7"/>
        <v>土</v>
      </c>
      <c r="AC17" s="111" t="str">
        <f t="shared" si="7"/>
        <v>日</v>
      </c>
      <c r="AD17" s="111" t="str">
        <f t="shared" si="7"/>
        <v>月</v>
      </c>
      <c r="AE17" s="111" t="str">
        <f t="shared" si="7"/>
        <v>火</v>
      </c>
      <c r="AF17" s="113"/>
      <c r="AG17" s="114"/>
      <c r="AH17" s="249">
        <f>AG17+AG18+AH14</f>
        <v>0</v>
      </c>
      <c r="AI17" s="78"/>
      <c r="AJ17" s="78"/>
      <c r="AK17" s="78"/>
    </row>
    <row r="18" spans="1:55" s="103" customFormat="1" ht="18.75" customHeight="1" thickTop="1" thickBot="1">
      <c r="A18" s="115">
        <f>MONTH(B16)</f>
        <v>6</v>
      </c>
      <c r="B18" s="116" t="str">
        <f t="shared" ref="B18:AE18" si="8">IF(B16&lt;$B$3,"",IF(B16&gt;$H$3,"",INDEX($B$6:$H$6,MATCH(B17,$B$5:$H$5,0))))</f>
        <v/>
      </c>
      <c r="C18" s="116" t="str">
        <f t="shared" si="8"/>
        <v/>
      </c>
      <c r="D18" s="116" t="str">
        <f t="shared" si="8"/>
        <v/>
      </c>
      <c r="E18" s="116" t="str">
        <f t="shared" si="8"/>
        <v/>
      </c>
      <c r="F18" s="116" t="str">
        <f t="shared" si="8"/>
        <v/>
      </c>
      <c r="G18" s="116" t="str">
        <f t="shared" si="8"/>
        <v/>
      </c>
      <c r="H18" s="116" t="str">
        <f t="shared" si="8"/>
        <v/>
      </c>
      <c r="I18" s="116" t="str">
        <f t="shared" si="8"/>
        <v/>
      </c>
      <c r="J18" s="116" t="str">
        <f t="shared" si="8"/>
        <v/>
      </c>
      <c r="K18" s="116" t="str">
        <f t="shared" si="8"/>
        <v/>
      </c>
      <c r="L18" s="116" t="str">
        <f t="shared" si="8"/>
        <v/>
      </c>
      <c r="M18" s="116" t="str">
        <f t="shared" si="8"/>
        <v/>
      </c>
      <c r="N18" s="116" t="str">
        <f t="shared" si="8"/>
        <v/>
      </c>
      <c r="O18" s="116" t="str">
        <f t="shared" si="8"/>
        <v/>
      </c>
      <c r="P18" s="116" t="str">
        <f t="shared" si="8"/>
        <v/>
      </c>
      <c r="Q18" s="116" t="str">
        <f t="shared" si="8"/>
        <v/>
      </c>
      <c r="R18" s="116" t="str">
        <f t="shared" si="8"/>
        <v/>
      </c>
      <c r="S18" s="116" t="str">
        <f t="shared" si="8"/>
        <v/>
      </c>
      <c r="T18" s="116" t="str">
        <f t="shared" si="8"/>
        <v/>
      </c>
      <c r="U18" s="116" t="str">
        <f t="shared" si="8"/>
        <v/>
      </c>
      <c r="V18" s="116" t="str">
        <f t="shared" si="8"/>
        <v/>
      </c>
      <c r="W18" s="116" t="str">
        <f t="shared" si="8"/>
        <v/>
      </c>
      <c r="X18" s="116" t="str">
        <f t="shared" si="8"/>
        <v/>
      </c>
      <c r="Y18" s="116" t="str">
        <f t="shared" si="8"/>
        <v/>
      </c>
      <c r="Z18" s="116" t="str">
        <f t="shared" si="8"/>
        <v/>
      </c>
      <c r="AA18" s="116" t="str">
        <f t="shared" si="8"/>
        <v/>
      </c>
      <c r="AB18" s="116" t="str">
        <f t="shared" si="8"/>
        <v/>
      </c>
      <c r="AC18" s="116" t="str">
        <f t="shared" si="8"/>
        <v/>
      </c>
      <c r="AD18" s="116" t="str">
        <f t="shared" si="8"/>
        <v/>
      </c>
      <c r="AE18" s="116" t="str">
        <f t="shared" si="8"/>
        <v/>
      </c>
      <c r="AF18" s="118"/>
      <c r="AG18" s="119">
        <f>SUM(B18:AF18)</f>
        <v>0</v>
      </c>
      <c r="AH18" s="250"/>
      <c r="AI18" s="102"/>
      <c r="AJ18" s="102"/>
      <c r="AK18" s="102"/>
    </row>
    <row r="19" spans="1:55" ht="18.75" customHeight="1" thickTop="1" thickBot="1">
      <c r="A19" s="120" t="s">
        <v>60</v>
      </c>
      <c r="B19" s="121">
        <f>AE16+1</f>
        <v>46204</v>
      </c>
      <c r="C19" s="106">
        <f t="shared" ref="C19:AF19" si="9">B19+1</f>
        <v>46205</v>
      </c>
      <c r="D19" s="106">
        <f t="shared" si="9"/>
        <v>46206</v>
      </c>
      <c r="E19" s="106">
        <f t="shared" si="9"/>
        <v>46207</v>
      </c>
      <c r="F19" s="106">
        <f t="shared" si="9"/>
        <v>46208</v>
      </c>
      <c r="G19" s="106">
        <f t="shared" si="9"/>
        <v>46209</v>
      </c>
      <c r="H19" s="106">
        <f t="shared" si="9"/>
        <v>46210</v>
      </c>
      <c r="I19" s="106">
        <f t="shared" si="9"/>
        <v>46211</v>
      </c>
      <c r="J19" s="106">
        <f t="shared" si="9"/>
        <v>46212</v>
      </c>
      <c r="K19" s="106">
        <f t="shared" si="9"/>
        <v>46213</v>
      </c>
      <c r="L19" s="106">
        <f t="shared" si="9"/>
        <v>46214</v>
      </c>
      <c r="M19" s="106">
        <f t="shared" si="9"/>
        <v>46215</v>
      </c>
      <c r="N19" s="106">
        <f t="shared" si="9"/>
        <v>46216</v>
      </c>
      <c r="O19" s="106">
        <f t="shared" si="9"/>
        <v>46217</v>
      </c>
      <c r="P19" s="106">
        <f t="shared" si="9"/>
        <v>46218</v>
      </c>
      <c r="Q19" s="106">
        <f t="shared" si="9"/>
        <v>46219</v>
      </c>
      <c r="R19" s="106">
        <f t="shared" si="9"/>
        <v>46220</v>
      </c>
      <c r="S19" s="106">
        <f t="shared" si="9"/>
        <v>46221</v>
      </c>
      <c r="T19" s="106">
        <f>S19+1</f>
        <v>46222</v>
      </c>
      <c r="U19" s="106">
        <f>T19+1</f>
        <v>46223</v>
      </c>
      <c r="V19" s="106">
        <f t="shared" si="9"/>
        <v>46224</v>
      </c>
      <c r="W19" s="106">
        <f t="shared" si="9"/>
        <v>46225</v>
      </c>
      <c r="X19" s="106">
        <f t="shared" si="9"/>
        <v>46226</v>
      </c>
      <c r="Y19" s="106">
        <f t="shared" si="9"/>
        <v>46227</v>
      </c>
      <c r="Z19" s="106">
        <f t="shared" si="9"/>
        <v>46228</v>
      </c>
      <c r="AA19" s="106">
        <f t="shared" si="9"/>
        <v>46229</v>
      </c>
      <c r="AB19" s="106">
        <f t="shared" si="9"/>
        <v>46230</v>
      </c>
      <c r="AC19" s="106">
        <f t="shared" si="9"/>
        <v>46231</v>
      </c>
      <c r="AD19" s="106">
        <f t="shared" si="9"/>
        <v>46232</v>
      </c>
      <c r="AE19" s="106">
        <f t="shared" si="9"/>
        <v>46233</v>
      </c>
      <c r="AF19" s="106">
        <f t="shared" si="9"/>
        <v>46234</v>
      </c>
      <c r="AG19" s="108" t="s">
        <v>61</v>
      </c>
      <c r="AH19" s="109" t="s">
        <v>62</v>
      </c>
      <c r="AI19" s="103"/>
      <c r="AJ19" s="103"/>
      <c r="AK19" s="103"/>
    </row>
    <row r="20" spans="1:55" s="102" customFormat="1" ht="18.75" customHeight="1" thickTop="1" thickBot="1">
      <c r="A20" s="110" t="s">
        <v>14</v>
      </c>
      <c r="B20" s="111" t="str">
        <f>TEXT(WEEKDAY(B19),"aaa")</f>
        <v>水</v>
      </c>
      <c r="C20" s="111" t="str">
        <f t="shared" ref="C20:AF20" si="10">TEXT(WEEKDAY(C19),"aaa")</f>
        <v>木</v>
      </c>
      <c r="D20" s="111" t="str">
        <f t="shared" si="10"/>
        <v>金</v>
      </c>
      <c r="E20" s="111" t="str">
        <f t="shared" si="10"/>
        <v>土</v>
      </c>
      <c r="F20" s="111" t="str">
        <f t="shared" si="10"/>
        <v>日</v>
      </c>
      <c r="G20" s="111" t="str">
        <f t="shared" si="10"/>
        <v>月</v>
      </c>
      <c r="H20" s="111" t="str">
        <f t="shared" si="10"/>
        <v>火</v>
      </c>
      <c r="I20" s="111" t="str">
        <f t="shared" si="10"/>
        <v>水</v>
      </c>
      <c r="J20" s="111" t="str">
        <f t="shared" si="10"/>
        <v>木</v>
      </c>
      <c r="K20" s="111" t="str">
        <f t="shared" si="10"/>
        <v>金</v>
      </c>
      <c r="L20" s="111" t="str">
        <f t="shared" si="10"/>
        <v>土</v>
      </c>
      <c r="M20" s="111" t="str">
        <f t="shared" si="10"/>
        <v>日</v>
      </c>
      <c r="N20" s="111" t="str">
        <f t="shared" si="10"/>
        <v>月</v>
      </c>
      <c r="O20" s="111" t="str">
        <f t="shared" si="10"/>
        <v>火</v>
      </c>
      <c r="P20" s="111" t="str">
        <f t="shared" si="10"/>
        <v>水</v>
      </c>
      <c r="Q20" s="111" t="str">
        <f>TEXT(WEEKDAY(Q19),"aaa")</f>
        <v>木</v>
      </c>
      <c r="R20" s="111" t="str">
        <f>TEXT(WEEKDAY(R19),"aaa")</f>
        <v>金</v>
      </c>
      <c r="S20" s="111" t="str">
        <f t="shared" si="10"/>
        <v>土</v>
      </c>
      <c r="T20" s="111" t="str">
        <f>TEXT(WEEKDAY(T19),"aaa")</f>
        <v>日</v>
      </c>
      <c r="U20" s="112" t="str">
        <f>TEXT(WEEKDAY(U19),"aaa")</f>
        <v>月</v>
      </c>
      <c r="V20" s="111" t="str">
        <f>TEXT(WEEKDAY(V19),"aaa")</f>
        <v>火</v>
      </c>
      <c r="W20" s="111" t="str">
        <f>TEXT(WEEKDAY(W19),"aaa")</f>
        <v>水</v>
      </c>
      <c r="X20" s="111" t="str">
        <f t="shared" si="10"/>
        <v>木</v>
      </c>
      <c r="Y20" s="111" t="str">
        <f t="shared" si="10"/>
        <v>金</v>
      </c>
      <c r="Z20" s="111" t="str">
        <f t="shared" si="10"/>
        <v>土</v>
      </c>
      <c r="AA20" s="111" t="str">
        <f t="shared" si="10"/>
        <v>日</v>
      </c>
      <c r="AB20" s="111" t="str">
        <f t="shared" si="10"/>
        <v>月</v>
      </c>
      <c r="AC20" s="111" t="str">
        <f t="shared" si="10"/>
        <v>火</v>
      </c>
      <c r="AD20" s="111" t="str">
        <f t="shared" si="10"/>
        <v>水</v>
      </c>
      <c r="AE20" s="111" t="str">
        <f t="shared" si="10"/>
        <v>木</v>
      </c>
      <c r="AF20" s="111" t="str">
        <f t="shared" si="10"/>
        <v>金</v>
      </c>
      <c r="AG20" s="114"/>
      <c r="AH20" s="249">
        <f>AG20+AG21+AH17</f>
        <v>0</v>
      </c>
      <c r="AI20" s="78"/>
      <c r="AJ20" s="78"/>
      <c r="AK20" s="270" t="s">
        <v>63</v>
      </c>
      <c r="AL20" s="271"/>
      <c r="AM20" s="276" t="s">
        <v>16</v>
      </c>
      <c r="AN20" s="277"/>
      <c r="AO20" s="278"/>
      <c r="AP20" s="279" t="s">
        <v>64</v>
      </c>
      <c r="AQ20" s="280"/>
      <c r="AR20" s="279" t="s">
        <v>65</v>
      </c>
      <c r="AS20" s="281"/>
      <c r="AT20" s="281"/>
      <c r="AU20" s="281"/>
      <c r="AV20" s="281"/>
      <c r="AW20" s="281"/>
      <c r="AX20" s="281"/>
      <c r="AY20" s="281"/>
      <c r="AZ20" s="281"/>
      <c r="BA20" s="280"/>
    </row>
    <row r="21" spans="1:55" s="103" customFormat="1" ht="18.75" customHeight="1" thickTop="1" thickBot="1">
      <c r="A21" s="115">
        <f>MONTH(B19)</f>
        <v>7</v>
      </c>
      <c r="B21" s="116" t="str">
        <f t="shared" ref="B21:AF21" si="11">IF(B19&lt;$B$3,"",IF(B19&gt;$H$3,"",INDEX($B$6:$H$6,MATCH(B20,$B$5:$H$5,0))))</f>
        <v/>
      </c>
      <c r="C21" s="116" t="str">
        <f t="shared" si="11"/>
        <v/>
      </c>
      <c r="D21" s="116" t="str">
        <f t="shared" si="11"/>
        <v/>
      </c>
      <c r="E21" s="116" t="str">
        <f t="shared" si="11"/>
        <v/>
      </c>
      <c r="F21" s="116" t="str">
        <f t="shared" si="11"/>
        <v/>
      </c>
      <c r="G21" s="116" t="str">
        <f t="shared" si="11"/>
        <v/>
      </c>
      <c r="H21" s="116" t="str">
        <f t="shared" si="11"/>
        <v/>
      </c>
      <c r="I21" s="116" t="str">
        <f t="shared" si="11"/>
        <v/>
      </c>
      <c r="J21" s="116" t="str">
        <f t="shared" si="11"/>
        <v/>
      </c>
      <c r="K21" s="116" t="str">
        <f t="shared" si="11"/>
        <v/>
      </c>
      <c r="L21" s="116" t="str">
        <f t="shared" si="11"/>
        <v/>
      </c>
      <c r="M21" s="116" t="str">
        <f t="shared" si="11"/>
        <v/>
      </c>
      <c r="N21" s="116" t="str">
        <f t="shared" si="11"/>
        <v/>
      </c>
      <c r="O21" s="116" t="str">
        <f t="shared" si="11"/>
        <v/>
      </c>
      <c r="P21" s="116" t="str">
        <f t="shared" si="11"/>
        <v/>
      </c>
      <c r="Q21" s="116" t="str">
        <f t="shared" si="11"/>
        <v/>
      </c>
      <c r="R21" s="116" t="str">
        <f t="shared" si="11"/>
        <v/>
      </c>
      <c r="S21" s="116" t="str">
        <f t="shared" si="11"/>
        <v/>
      </c>
      <c r="T21" s="116" t="str">
        <f t="shared" si="11"/>
        <v/>
      </c>
      <c r="U21" s="117"/>
      <c r="V21" s="116" t="str">
        <f>IF(V19&lt;$B$3,"",IF(V19&gt;$H$3,"",INDEX($B$6:$H$6,MATCH(V20,$B$5:$H$5,0))))</f>
        <v/>
      </c>
      <c r="W21" s="116" t="str">
        <f>IF(W19&lt;$B$3,"",IF(W19&gt;$H$3,"",INDEX($B$6:$H$6,MATCH(W20,$B$5:$H$5,0))))</f>
        <v/>
      </c>
      <c r="X21" s="116" t="str">
        <f>IF(X19&lt;$B$3,"",IF(X19&gt;$H$3,"",INDEX($B$6:$H$6,MATCH(X20,$B$5:$H$5,0))))</f>
        <v/>
      </c>
      <c r="Y21" s="116" t="str">
        <f t="shared" si="11"/>
        <v/>
      </c>
      <c r="Z21" s="116" t="str">
        <f t="shared" si="11"/>
        <v/>
      </c>
      <c r="AA21" s="116" t="str">
        <f t="shared" si="11"/>
        <v/>
      </c>
      <c r="AB21" s="116" t="str">
        <f t="shared" si="11"/>
        <v/>
      </c>
      <c r="AC21" s="116" t="str">
        <f t="shared" si="11"/>
        <v/>
      </c>
      <c r="AD21" s="116" t="str">
        <f t="shared" si="11"/>
        <v/>
      </c>
      <c r="AE21" s="116" t="str">
        <f t="shared" si="11"/>
        <v/>
      </c>
      <c r="AF21" s="116" t="str">
        <f t="shared" si="11"/>
        <v/>
      </c>
      <c r="AG21" s="119">
        <f>SUM(B21:AF21)</f>
        <v>0</v>
      </c>
      <c r="AH21" s="250"/>
      <c r="AI21" s="102"/>
      <c r="AJ21" s="102"/>
      <c r="AK21" s="272"/>
      <c r="AL21" s="273"/>
      <c r="AM21" s="276" t="s">
        <v>17</v>
      </c>
      <c r="AN21" s="277"/>
      <c r="AO21" s="278"/>
      <c r="AP21" s="279" t="s">
        <v>67</v>
      </c>
      <c r="AQ21" s="280"/>
      <c r="AR21" s="279" t="s">
        <v>66</v>
      </c>
      <c r="AS21" s="281"/>
      <c r="AT21" s="281"/>
      <c r="AU21" s="281"/>
      <c r="AV21" s="281"/>
      <c r="AW21" s="281"/>
      <c r="AX21" s="281"/>
      <c r="AY21" s="281"/>
      <c r="AZ21" s="281"/>
      <c r="BA21" s="280"/>
    </row>
    <row r="22" spans="1:55" ht="18.75" customHeight="1" thickTop="1" thickBot="1">
      <c r="A22" s="120" t="s">
        <v>60</v>
      </c>
      <c r="B22" s="121">
        <f>AF19+1</f>
        <v>46235</v>
      </c>
      <c r="C22" s="106">
        <f t="shared" ref="C22:AF22" si="12">B22+1</f>
        <v>46236</v>
      </c>
      <c r="D22" s="106">
        <f t="shared" si="12"/>
        <v>46237</v>
      </c>
      <c r="E22" s="106">
        <f t="shared" si="12"/>
        <v>46238</v>
      </c>
      <c r="F22" s="106">
        <f t="shared" si="12"/>
        <v>46239</v>
      </c>
      <c r="G22" s="106">
        <f t="shared" si="12"/>
        <v>46240</v>
      </c>
      <c r="H22" s="106">
        <f t="shared" si="12"/>
        <v>46241</v>
      </c>
      <c r="I22" s="106">
        <f t="shared" si="12"/>
        <v>46242</v>
      </c>
      <c r="J22" s="106">
        <f t="shared" si="12"/>
        <v>46243</v>
      </c>
      <c r="K22" s="106">
        <f t="shared" si="12"/>
        <v>46244</v>
      </c>
      <c r="L22" s="106">
        <f t="shared" si="12"/>
        <v>46245</v>
      </c>
      <c r="M22" s="150">
        <f t="shared" si="12"/>
        <v>46246</v>
      </c>
      <c r="N22" s="150">
        <f t="shared" si="12"/>
        <v>46247</v>
      </c>
      <c r="O22" s="150">
        <f t="shared" si="12"/>
        <v>46248</v>
      </c>
      <c r="P22" s="150">
        <f t="shared" si="12"/>
        <v>46249</v>
      </c>
      <c r="Q22" s="150">
        <f t="shared" si="12"/>
        <v>46250</v>
      </c>
      <c r="R22" s="106">
        <f t="shared" si="12"/>
        <v>46251</v>
      </c>
      <c r="S22" s="106">
        <f t="shared" si="12"/>
        <v>46252</v>
      </c>
      <c r="T22" s="106">
        <f t="shared" si="12"/>
        <v>46253</v>
      </c>
      <c r="U22" s="106">
        <f t="shared" si="12"/>
        <v>46254</v>
      </c>
      <c r="V22" s="106">
        <f t="shared" si="12"/>
        <v>46255</v>
      </c>
      <c r="W22" s="106">
        <f t="shared" si="12"/>
        <v>46256</v>
      </c>
      <c r="X22" s="106">
        <f t="shared" si="12"/>
        <v>46257</v>
      </c>
      <c r="Y22" s="106">
        <f t="shared" si="12"/>
        <v>46258</v>
      </c>
      <c r="Z22" s="106">
        <f t="shared" si="12"/>
        <v>46259</v>
      </c>
      <c r="AA22" s="106">
        <f t="shared" si="12"/>
        <v>46260</v>
      </c>
      <c r="AB22" s="106">
        <f t="shared" si="12"/>
        <v>46261</v>
      </c>
      <c r="AC22" s="106">
        <f t="shared" si="12"/>
        <v>46262</v>
      </c>
      <c r="AD22" s="106">
        <f t="shared" si="12"/>
        <v>46263</v>
      </c>
      <c r="AE22" s="106">
        <f t="shared" si="12"/>
        <v>46264</v>
      </c>
      <c r="AF22" s="106">
        <f t="shared" si="12"/>
        <v>46265</v>
      </c>
      <c r="AG22" s="108" t="s">
        <v>61</v>
      </c>
      <c r="AH22" s="109" t="s">
        <v>62</v>
      </c>
      <c r="AI22" s="103"/>
      <c r="AJ22" s="103"/>
      <c r="AK22" s="274"/>
      <c r="AL22" s="275"/>
      <c r="AM22" s="276" t="s">
        <v>68</v>
      </c>
      <c r="AN22" s="277"/>
      <c r="AO22" s="278"/>
      <c r="AP22" s="279" t="s">
        <v>69</v>
      </c>
      <c r="AQ22" s="280"/>
      <c r="AR22" s="279" t="s">
        <v>70</v>
      </c>
      <c r="AS22" s="281"/>
      <c r="AT22" s="281"/>
      <c r="AU22" s="281"/>
      <c r="AV22" s="281"/>
      <c r="AW22" s="281"/>
      <c r="AX22" s="281"/>
      <c r="AY22" s="281"/>
      <c r="AZ22" s="281"/>
      <c r="BA22" s="280"/>
    </row>
    <row r="23" spans="1:55" s="102" customFormat="1" ht="18.75" customHeight="1" thickTop="1" thickBot="1">
      <c r="A23" s="110" t="s">
        <v>14</v>
      </c>
      <c r="B23" s="111" t="str">
        <f>TEXT(WEEKDAY(B22),"aaa")</f>
        <v>土</v>
      </c>
      <c r="C23" s="111" t="str">
        <f t="shared" ref="C23:AF23" si="13">TEXT(WEEKDAY(C22),"aaa")</f>
        <v>日</v>
      </c>
      <c r="D23" s="111" t="str">
        <f t="shared" si="13"/>
        <v>月</v>
      </c>
      <c r="E23" s="111" t="str">
        <f t="shared" si="13"/>
        <v>火</v>
      </c>
      <c r="F23" s="111" t="str">
        <f t="shared" si="13"/>
        <v>水</v>
      </c>
      <c r="G23" s="111" t="str">
        <f t="shared" si="13"/>
        <v>木</v>
      </c>
      <c r="H23" s="111" t="str">
        <f t="shared" si="13"/>
        <v>金</v>
      </c>
      <c r="I23" s="111" t="str">
        <f t="shared" si="13"/>
        <v>土</v>
      </c>
      <c r="J23" s="111" t="str">
        <f t="shared" si="13"/>
        <v>日</v>
      </c>
      <c r="K23" s="111" t="str">
        <f t="shared" si="13"/>
        <v>月</v>
      </c>
      <c r="L23" s="112" t="str">
        <f t="shared" si="13"/>
        <v>火</v>
      </c>
      <c r="M23" s="111" t="str">
        <f>TEXT(WEEKDAY(M22),"aaa")</f>
        <v>水</v>
      </c>
      <c r="N23" s="111" t="str">
        <f t="shared" si="13"/>
        <v>木</v>
      </c>
      <c r="O23" s="111" t="str">
        <f t="shared" si="13"/>
        <v>金</v>
      </c>
      <c r="P23" s="111" t="str">
        <f t="shared" si="13"/>
        <v>土</v>
      </c>
      <c r="Q23" s="112" t="str">
        <f t="shared" si="13"/>
        <v>日</v>
      </c>
      <c r="R23" s="111" t="str">
        <f t="shared" si="13"/>
        <v>月</v>
      </c>
      <c r="S23" s="111" t="str">
        <f t="shared" si="13"/>
        <v>火</v>
      </c>
      <c r="T23" s="111" t="str">
        <f t="shared" si="13"/>
        <v>水</v>
      </c>
      <c r="U23" s="111" t="str">
        <f t="shared" si="13"/>
        <v>木</v>
      </c>
      <c r="V23" s="111" t="str">
        <f t="shared" si="13"/>
        <v>金</v>
      </c>
      <c r="W23" s="111" t="str">
        <f t="shared" si="13"/>
        <v>土</v>
      </c>
      <c r="X23" s="111" t="str">
        <f t="shared" si="13"/>
        <v>日</v>
      </c>
      <c r="Y23" s="111" t="str">
        <f t="shared" si="13"/>
        <v>月</v>
      </c>
      <c r="Z23" s="111" t="str">
        <f t="shared" si="13"/>
        <v>火</v>
      </c>
      <c r="AA23" s="111" t="str">
        <f t="shared" si="13"/>
        <v>水</v>
      </c>
      <c r="AB23" s="111" t="str">
        <f t="shared" si="13"/>
        <v>木</v>
      </c>
      <c r="AC23" s="111" t="str">
        <f t="shared" si="13"/>
        <v>金</v>
      </c>
      <c r="AD23" s="111" t="str">
        <f t="shared" si="13"/>
        <v>土</v>
      </c>
      <c r="AE23" s="111" t="str">
        <f t="shared" si="13"/>
        <v>日</v>
      </c>
      <c r="AF23" s="111" t="str">
        <f t="shared" si="13"/>
        <v>月</v>
      </c>
      <c r="AG23" s="114"/>
      <c r="AH23" s="249">
        <f>AG23+AG24+AH20</f>
        <v>0</v>
      </c>
      <c r="AI23" s="78"/>
      <c r="AJ23" s="78"/>
      <c r="AK23" s="78"/>
    </row>
    <row r="24" spans="1:55" s="103" customFormat="1" ht="18.75" customHeight="1" thickTop="1" thickBot="1">
      <c r="A24" s="115">
        <f>MONTH(B22)</f>
        <v>8</v>
      </c>
      <c r="B24" s="116" t="str">
        <f t="shared" ref="B24:AF24" si="14">IF(B22&lt;$B$3,"",IF(B22&gt;$H$3,"",INDEX($B$6:$H$6,MATCH(B23,$B$5:$H$5,0))))</f>
        <v/>
      </c>
      <c r="C24" s="116" t="str">
        <f t="shared" si="14"/>
        <v/>
      </c>
      <c r="D24" s="116" t="str">
        <f t="shared" si="14"/>
        <v/>
      </c>
      <c r="E24" s="116" t="str">
        <f t="shared" si="14"/>
        <v/>
      </c>
      <c r="F24" s="116" t="str">
        <f t="shared" si="14"/>
        <v/>
      </c>
      <c r="G24" s="116" t="str">
        <f t="shared" si="14"/>
        <v/>
      </c>
      <c r="H24" s="116" t="str">
        <f t="shared" si="14"/>
        <v/>
      </c>
      <c r="I24" s="116" t="str">
        <f t="shared" si="14"/>
        <v/>
      </c>
      <c r="J24" s="116" t="str">
        <f t="shared" si="14"/>
        <v/>
      </c>
      <c r="K24" s="116" t="str">
        <f t="shared" si="14"/>
        <v/>
      </c>
      <c r="L24" s="117"/>
      <c r="M24" s="153"/>
      <c r="N24" s="153"/>
      <c r="O24" s="153"/>
      <c r="P24" s="116"/>
      <c r="Q24" s="116"/>
      <c r="R24" s="116" t="str">
        <f t="shared" si="14"/>
        <v/>
      </c>
      <c r="S24" s="116" t="str">
        <f t="shared" si="14"/>
        <v/>
      </c>
      <c r="T24" s="116" t="str">
        <f t="shared" si="14"/>
        <v/>
      </c>
      <c r="U24" s="116" t="str">
        <f t="shared" si="14"/>
        <v/>
      </c>
      <c r="V24" s="116" t="str">
        <f t="shared" si="14"/>
        <v/>
      </c>
      <c r="W24" s="116" t="str">
        <f t="shared" si="14"/>
        <v/>
      </c>
      <c r="X24" s="116" t="str">
        <f t="shared" si="14"/>
        <v/>
      </c>
      <c r="Y24" s="116" t="str">
        <f t="shared" si="14"/>
        <v/>
      </c>
      <c r="Z24" s="116" t="str">
        <f t="shared" si="14"/>
        <v/>
      </c>
      <c r="AA24" s="116" t="str">
        <f t="shared" si="14"/>
        <v/>
      </c>
      <c r="AB24" s="116" t="str">
        <f t="shared" si="14"/>
        <v/>
      </c>
      <c r="AC24" s="116" t="str">
        <f t="shared" si="14"/>
        <v/>
      </c>
      <c r="AD24" s="116" t="str">
        <f t="shared" si="14"/>
        <v/>
      </c>
      <c r="AE24" s="116" t="str">
        <f t="shared" si="14"/>
        <v/>
      </c>
      <c r="AF24" s="116" t="str">
        <f t="shared" si="14"/>
        <v/>
      </c>
      <c r="AG24" s="119">
        <f>SUM(B24:AF24)</f>
        <v>0</v>
      </c>
      <c r="AH24" s="250"/>
      <c r="AI24" s="102"/>
      <c r="AJ24" s="102"/>
      <c r="AK24" s="154" t="s">
        <v>81</v>
      </c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</row>
    <row r="25" spans="1:55" ht="18.75" customHeight="1" thickTop="1" thickBot="1">
      <c r="A25" s="120" t="s">
        <v>60</v>
      </c>
      <c r="B25" s="121">
        <f>AF22+1</f>
        <v>46266</v>
      </c>
      <c r="C25" s="106">
        <f t="shared" ref="C25:AE25" si="15">B25+1</f>
        <v>46267</v>
      </c>
      <c r="D25" s="106">
        <f t="shared" si="15"/>
        <v>46268</v>
      </c>
      <c r="E25" s="106">
        <f t="shared" si="15"/>
        <v>46269</v>
      </c>
      <c r="F25" s="106">
        <f t="shared" si="15"/>
        <v>46270</v>
      </c>
      <c r="G25" s="106">
        <f t="shared" si="15"/>
        <v>46271</v>
      </c>
      <c r="H25" s="106">
        <f t="shared" si="15"/>
        <v>46272</v>
      </c>
      <c r="I25" s="106">
        <f t="shared" si="15"/>
        <v>46273</v>
      </c>
      <c r="J25" s="106">
        <f t="shared" si="15"/>
        <v>46274</v>
      </c>
      <c r="K25" s="106">
        <f t="shared" si="15"/>
        <v>46275</v>
      </c>
      <c r="L25" s="106">
        <f t="shared" si="15"/>
        <v>46276</v>
      </c>
      <c r="M25" s="106">
        <f t="shared" si="15"/>
        <v>46277</v>
      </c>
      <c r="N25" s="106">
        <f t="shared" si="15"/>
        <v>46278</v>
      </c>
      <c r="O25" s="106">
        <f t="shared" si="15"/>
        <v>46279</v>
      </c>
      <c r="P25" s="106">
        <f t="shared" si="15"/>
        <v>46280</v>
      </c>
      <c r="Q25" s="106">
        <f t="shared" si="15"/>
        <v>46281</v>
      </c>
      <c r="R25" s="106">
        <f t="shared" si="15"/>
        <v>46282</v>
      </c>
      <c r="S25" s="106">
        <f t="shared" si="15"/>
        <v>46283</v>
      </c>
      <c r="T25" s="106">
        <f t="shared" si="15"/>
        <v>46284</v>
      </c>
      <c r="U25" s="106">
        <f>T25+1</f>
        <v>46285</v>
      </c>
      <c r="V25" s="106">
        <f>U25+1</f>
        <v>46286</v>
      </c>
      <c r="W25" s="106">
        <f>V25+1</f>
        <v>46287</v>
      </c>
      <c r="X25" s="106">
        <f>W25+1</f>
        <v>46288</v>
      </c>
      <c r="Y25" s="106">
        <f t="shared" si="15"/>
        <v>46289</v>
      </c>
      <c r="Z25" s="106">
        <f t="shared" si="15"/>
        <v>46290</v>
      </c>
      <c r="AA25" s="106">
        <f t="shared" si="15"/>
        <v>46291</v>
      </c>
      <c r="AB25" s="106">
        <f t="shared" si="15"/>
        <v>46292</v>
      </c>
      <c r="AC25" s="106">
        <f t="shared" si="15"/>
        <v>46293</v>
      </c>
      <c r="AD25" s="106">
        <f t="shared" si="15"/>
        <v>46294</v>
      </c>
      <c r="AE25" s="106">
        <f t="shared" si="15"/>
        <v>46295</v>
      </c>
      <c r="AF25" s="122"/>
      <c r="AG25" s="108" t="s">
        <v>61</v>
      </c>
      <c r="AH25" s="123" t="s">
        <v>62</v>
      </c>
      <c r="AI25" s="103"/>
      <c r="AJ25" s="103"/>
      <c r="AK25" s="103"/>
    </row>
    <row r="26" spans="1:55" s="102" customFormat="1" ht="18.75" customHeight="1" thickTop="1" thickBot="1">
      <c r="A26" s="110" t="s">
        <v>14</v>
      </c>
      <c r="B26" s="111" t="str">
        <f>TEXT(WEEKDAY(B25),"aaa")</f>
        <v>火</v>
      </c>
      <c r="C26" s="111" t="str">
        <f t="shared" ref="C26:AE26" si="16">TEXT(WEEKDAY(C25),"aaa")</f>
        <v>水</v>
      </c>
      <c r="D26" s="111" t="str">
        <f t="shared" si="16"/>
        <v>木</v>
      </c>
      <c r="E26" s="111" t="str">
        <f t="shared" si="16"/>
        <v>金</v>
      </c>
      <c r="F26" s="111" t="str">
        <f t="shared" si="16"/>
        <v>土</v>
      </c>
      <c r="G26" s="111" t="str">
        <f t="shared" si="16"/>
        <v>日</v>
      </c>
      <c r="H26" s="111" t="str">
        <f t="shared" si="16"/>
        <v>月</v>
      </c>
      <c r="I26" s="111" t="str">
        <f t="shared" si="16"/>
        <v>火</v>
      </c>
      <c r="J26" s="111" t="str">
        <f t="shared" si="16"/>
        <v>水</v>
      </c>
      <c r="K26" s="111" t="str">
        <f t="shared" si="16"/>
        <v>木</v>
      </c>
      <c r="L26" s="111" t="str">
        <f t="shared" si="16"/>
        <v>金</v>
      </c>
      <c r="M26" s="111" t="str">
        <f t="shared" si="16"/>
        <v>土</v>
      </c>
      <c r="N26" s="111" t="str">
        <f t="shared" si="16"/>
        <v>日</v>
      </c>
      <c r="O26" s="111" t="str">
        <f t="shared" si="16"/>
        <v>月</v>
      </c>
      <c r="P26" s="111" t="str">
        <f t="shared" si="16"/>
        <v>火</v>
      </c>
      <c r="Q26" s="111" t="str">
        <f t="shared" si="16"/>
        <v>水</v>
      </c>
      <c r="R26" s="111" t="str">
        <f t="shared" si="16"/>
        <v>木</v>
      </c>
      <c r="S26" s="111" t="str">
        <f t="shared" si="16"/>
        <v>金</v>
      </c>
      <c r="T26" s="111" t="str">
        <f>TEXT(WEEKDAY(T25),"aaa")</f>
        <v>土</v>
      </c>
      <c r="U26" s="111" t="str">
        <f>TEXT(WEEKDAY(U25),"aaa")</f>
        <v>日</v>
      </c>
      <c r="V26" s="112" t="str">
        <f t="shared" si="16"/>
        <v>月</v>
      </c>
      <c r="W26" s="112" t="str">
        <f t="shared" si="16"/>
        <v>火</v>
      </c>
      <c r="X26" s="112" t="str">
        <f t="shared" si="16"/>
        <v>水</v>
      </c>
      <c r="Y26" s="111" t="str">
        <f t="shared" si="16"/>
        <v>木</v>
      </c>
      <c r="Z26" s="111" t="str">
        <f t="shared" si="16"/>
        <v>金</v>
      </c>
      <c r="AA26" s="111" t="str">
        <f t="shared" si="16"/>
        <v>土</v>
      </c>
      <c r="AB26" s="111" t="str">
        <f t="shared" si="16"/>
        <v>日</v>
      </c>
      <c r="AC26" s="111" t="str">
        <f t="shared" si="16"/>
        <v>月</v>
      </c>
      <c r="AD26" s="111" t="str">
        <f t="shared" si="16"/>
        <v>火</v>
      </c>
      <c r="AE26" s="111" t="str">
        <f t="shared" si="16"/>
        <v>水</v>
      </c>
      <c r="AF26" s="113"/>
      <c r="AG26" s="114"/>
      <c r="AH26" s="249">
        <f>AG26+AG27+AH23</f>
        <v>0</v>
      </c>
      <c r="AI26" s="78"/>
      <c r="AJ26" s="78"/>
      <c r="AK26" s="78"/>
    </row>
    <row r="27" spans="1:55" s="103" customFormat="1" ht="18.75" customHeight="1" thickTop="1" thickBot="1">
      <c r="A27" s="115">
        <f>MONTH(B25)</f>
        <v>9</v>
      </c>
      <c r="B27" s="116" t="str">
        <f t="shared" ref="B27:AE27" si="17">IF(B25&lt;$B$3,"",IF(B25&gt;$H$3,"",INDEX($B$6:$H$6,MATCH(B26,$B$5:$H$5,0))))</f>
        <v/>
      </c>
      <c r="C27" s="116" t="str">
        <f t="shared" si="17"/>
        <v/>
      </c>
      <c r="D27" s="116" t="str">
        <f t="shared" si="17"/>
        <v/>
      </c>
      <c r="E27" s="116" t="str">
        <f t="shared" si="17"/>
        <v/>
      </c>
      <c r="F27" s="116" t="str">
        <f t="shared" si="17"/>
        <v/>
      </c>
      <c r="G27" s="116" t="str">
        <f t="shared" si="17"/>
        <v/>
      </c>
      <c r="H27" s="116" t="str">
        <f t="shared" si="17"/>
        <v/>
      </c>
      <c r="I27" s="116" t="str">
        <f t="shared" si="17"/>
        <v/>
      </c>
      <c r="J27" s="116" t="str">
        <f t="shared" si="17"/>
        <v/>
      </c>
      <c r="K27" s="116" t="str">
        <f t="shared" si="17"/>
        <v/>
      </c>
      <c r="L27" s="116" t="str">
        <f t="shared" si="17"/>
        <v/>
      </c>
      <c r="M27" s="116" t="str">
        <f t="shared" si="17"/>
        <v/>
      </c>
      <c r="N27" s="116" t="str">
        <f t="shared" si="17"/>
        <v/>
      </c>
      <c r="O27" s="116" t="str">
        <f t="shared" si="17"/>
        <v/>
      </c>
      <c r="P27" s="116" t="str">
        <f t="shared" si="17"/>
        <v/>
      </c>
      <c r="Q27" s="116" t="str">
        <f>IF(Q25&lt;$B$3,"",IF(Q25&gt;$H$3,"",INDEX($B$6:$H$6,MATCH(Q26,$B$5:$H$5,0))))</f>
        <v/>
      </c>
      <c r="R27" s="116" t="str">
        <f t="shared" si="17"/>
        <v/>
      </c>
      <c r="S27" s="116" t="str">
        <f t="shared" si="17"/>
        <v/>
      </c>
      <c r="T27" s="116" t="str">
        <f t="shared" si="17"/>
        <v/>
      </c>
      <c r="U27" s="116" t="str">
        <f t="shared" si="17"/>
        <v/>
      </c>
      <c r="V27" s="117"/>
      <c r="W27" s="117"/>
      <c r="X27" s="117"/>
      <c r="Y27" s="116" t="str">
        <f t="shared" si="17"/>
        <v/>
      </c>
      <c r="Z27" s="116" t="str">
        <f t="shared" si="17"/>
        <v/>
      </c>
      <c r="AA27" s="116" t="str">
        <f t="shared" si="17"/>
        <v/>
      </c>
      <c r="AB27" s="116" t="str">
        <f t="shared" si="17"/>
        <v/>
      </c>
      <c r="AC27" s="116" t="str">
        <f t="shared" si="17"/>
        <v/>
      </c>
      <c r="AD27" s="116" t="str">
        <f t="shared" si="17"/>
        <v/>
      </c>
      <c r="AE27" s="116" t="str">
        <f t="shared" si="17"/>
        <v/>
      </c>
      <c r="AF27" s="118"/>
      <c r="AG27" s="119">
        <f>SUM(B27:AF27)</f>
        <v>0</v>
      </c>
      <c r="AH27" s="250"/>
      <c r="AI27" s="102"/>
      <c r="AJ27" s="102"/>
      <c r="AK27" s="102"/>
    </row>
    <row r="28" spans="1:55" ht="18.75" customHeight="1" thickTop="1" thickBot="1">
      <c r="A28" s="120" t="s">
        <v>60</v>
      </c>
      <c r="B28" s="121">
        <f>AE25+1</f>
        <v>46296</v>
      </c>
      <c r="C28" s="106">
        <f t="shared" ref="C28:AF28" si="18">B28+1</f>
        <v>46297</v>
      </c>
      <c r="D28" s="106">
        <f t="shared" si="18"/>
        <v>46298</v>
      </c>
      <c r="E28" s="106">
        <f t="shared" si="18"/>
        <v>46299</v>
      </c>
      <c r="F28" s="106">
        <f t="shared" si="18"/>
        <v>46300</v>
      </c>
      <c r="G28" s="106">
        <f t="shared" si="18"/>
        <v>46301</v>
      </c>
      <c r="H28" s="106">
        <f t="shared" si="18"/>
        <v>46302</v>
      </c>
      <c r="I28" s="106">
        <f t="shared" si="18"/>
        <v>46303</v>
      </c>
      <c r="J28" s="106">
        <f t="shared" si="18"/>
        <v>46304</v>
      </c>
      <c r="K28" s="106">
        <f t="shared" si="18"/>
        <v>46305</v>
      </c>
      <c r="L28" s="106">
        <f>K28+1</f>
        <v>46306</v>
      </c>
      <c r="M28" s="106">
        <f>L28+1</f>
        <v>46307</v>
      </c>
      <c r="N28" s="106">
        <f t="shared" si="18"/>
        <v>46308</v>
      </c>
      <c r="O28" s="106">
        <f t="shared" si="18"/>
        <v>46309</v>
      </c>
      <c r="P28" s="106">
        <f t="shared" si="18"/>
        <v>46310</v>
      </c>
      <c r="Q28" s="106">
        <f t="shared" si="18"/>
        <v>46311</v>
      </c>
      <c r="R28" s="106">
        <f t="shared" si="18"/>
        <v>46312</v>
      </c>
      <c r="S28" s="106">
        <f t="shared" si="18"/>
        <v>46313</v>
      </c>
      <c r="T28" s="106">
        <f t="shared" si="18"/>
        <v>46314</v>
      </c>
      <c r="U28" s="106">
        <f t="shared" si="18"/>
        <v>46315</v>
      </c>
      <c r="V28" s="106">
        <f t="shared" si="18"/>
        <v>46316</v>
      </c>
      <c r="W28" s="106">
        <f t="shared" si="18"/>
        <v>46317</v>
      </c>
      <c r="X28" s="106">
        <f t="shared" si="18"/>
        <v>46318</v>
      </c>
      <c r="Y28" s="106">
        <f t="shared" si="18"/>
        <v>46319</v>
      </c>
      <c r="Z28" s="106">
        <f t="shared" si="18"/>
        <v>46320</v>
      </c>
      <c r="AA28" s="106">
        <f t="shared" si="18"/>
        <v>46321</v>
      </c>
      <c r="AB28" s="106">
        <f t="shared" si="18"/>
        <v>46322</v>
      </c>
      <c r="AC28" s="106">
        <f t="shared" si="18"/>
        <v>46323</v>
      </c>
      <c r="AD28" s="106">
        <f t="shared" si="18"/>
        <v>46324</v>
      </c>
      <c r="AE28" s="106">
        <f t="shared" si="18"/>
        <v>46325</v>
      </c>
      <c r="AF28" s="106">
        <f t="shared" si="18"/>
        <v>46326</v>
      </c>
      <c r="AG28" s="108" t="s">
        <v>61</v>
      </c>
      <c r="AH28" s="109" t="s">
        <v>62</v>
      </c>
      <c r="AI28" s="103"/>
      <c r="AJ28" s="103"/>
      <c r="AK28" s="103"/>
    </row>
    <row r="29" spans="1:55" s="102" customFormat="1" ht="18.75" customHeight="1" thickTop="1" thickBot="1">
      <c r="A29" s="110" t="s">
        <v>14</v>
      </c>
      <c r="B29" s="111" t="str">
        <f>TEXT(WEEKDAY(B28),"aaa")</f>
        <v>木</v>
      </c>
      <c r="C29" s="111" t="str">
        <f t="shared" ref="C29:AF29" si="19">TEXT(WEEKDAY(C28),"aaa")</f>
        <v>金</v>
      </c>
      <c r="D29" s="111" t="str">
        <f t="shared" si="19"/>
        <v>土</v>
      </c>
      <c r="E29" s="111" t="str">
        <f t="shared" si="19"/>
        <v>日</v>
      </c>
      <c r="F29" s="111" t="str">
        <f t="shared" si="19"/>
        <v>月</v>
      </c>
      <c r="G29" s="111" t="str">
        <f t="shared" si="19"/>
        <v>火</v>
      </c>
      <c r="H29" s="111" t="str">
        <f t="shared" si="19"/>
        <v>水</v>
      </c>
      <c r="I29" s="111" t="str">
        <f t="shared" si="19"/>
        <v>木</v>
      </c>
      <c r="J29" s="111" t="str">
        <f t="shared" si="19"/>
        <v>金</v>
      </c>
      <c r="K29" s="111" t="str">
        <f>TEXT(WEEKDAY(K28),"aaa")</f>
        <v>土</v>
      </c>
      <c r="L29" s="111" t="str">
        <f>TEXT(WEEKDAY(L28),"aaa")</f>
        <v>日</v>
      </c>
      <c r="M29" s="112" t="str">
        <f>TEXT(WEEKDAY(M28),"aaa")</f>
        <v>月</v>
      </c>
      <c r="N29" s="111" t="str">
        <f t="shared" si="19"/>
        <v>火</v>
      </c>
      <c r="O29" s="111" t="str">
        <f t="shared" si="19"/>
        <v>水</v>
      </c>
      <c r="P29" s="111" t="str">
        <f t="shared" si="19"/>
        <v>木</v>
      </c>
      <c r="Q29" s="111" t="str">
        <f t="shared" si="19"/>
        <v>金</v>
      </c>
      <c r="R29" s="111" t="str">
        <f t="shared" si="19"/>
        <v>土</v>
      </c>
      <c r="S29" s="111" t="str">
        <f t="shared" si="19"/>
        <v>日</v>
      </c>
      <c r="T29" s="111" t="str">
        <f t="shared" si="19"/>
        <v>月</v>
      </c>
      <c r="U29" s="111" t="str">
        <f t="shared" si="19"/>
        <v>火</v>
      </c>
      <c r="V29" s="111" t="str">
        <f t="shared" si="19"/>
        <v>水</v>
      </c>
      <c r="W29" s="111" t="str">
        <f t="shared" si="19"/>
        <v>木</v>
      </c>
      <c r="X29" s="111" t="str">
        <f t="shared" si="19"/>
        <v>金</v>
      </c>
      <c r="Y29" s="111" t="str">
        <f t="shared" si="19"/>
        <v>土</v>
      </c>
      <c r="Z29" s="111" t="str">
        <f t="shared" si="19"/>
        <v>日</v>
      </c>
      <c r="AA29" s="111" t="str">
        <f t="shared" si="19"/>
        <v>月</v>
      </c>
      <c r="AB29" s="111" t="str">
        <f t="shared" si="19"/>
        <v>火</v>
      </c>
      <c r="AC29" s="111" t="str">
        <f t="shared" si="19"/>
        <v>水</v>
      </c>
      <c r="AD29" s="111" t="str">
        <f t="shared" si="19"/>
        <v>木</v>
      </c>
      <c r="AE29" s="111" t="str">
        <f t="shared" si="19"/>
        <v>金</v>
      </c>
      <c r="AF29" s="111" t="str">
        <f t="shared" si="19"/>
        <v>土</v>
      </c>
      <c r="AG29" s="114"/>
      <c r="AH29" s="249">
        <f>AG29+AG30+AH26</f>
        <v>0</v>
      </c>
      <c r="AI29" s="78"/>
      <c r="AJ29" s="78"/>
      <c r="AK29" s="78"/>
    </row>
    <row r="30" spans="1:55" s="103" customFormat="1" ht="18.75" customHeight="1" thickTop="1" thickBot="1">
      <c r="A30" s="115">
        <f>MONTH(B28)</f>
        <v>10</v>
      </c>
      <c r="B30" s="116" t="str">
        <f t="shared" ref="B30:AF30" si="20">IF(B28&lt;$B$3,"",IF(B28&gt;$H$3,"",INDEX($B$6:$H$6,MATCH(B29,$B$5:$H$5,0))))</f>
        <v/>
      </c>
      <c r="C30" s="116" t="str">
        <f t="shared" si="20"/>
        <v/>
      </c>
      <c r="D30" s="116" t="str">
        <f t="shared" si="20"/>
        <v/>
      </c>
      <c r="E30" s="116" t="str">
        <f t="shared" si="20"/>
        <v/>
      </c>
      <c r="F30" s="116" t="str">
        <f t="shared" si="20"/>
        <v/>
      </c>
      <c r="G30" s="116" t="str">
        <f t="shared" si="20"/>
        <v/>
      </c>
      <c r="H30" s="116" t="str">
        <f t="shared" si="20"/>
        <v/>
      </c>
      <c r="I30" s="116" t="str">
        <f t="shared" si="20"/>
        <v/>
      </c>
      <c r="J30" s="116" t="str">
        <f t="shared" si="20"/>
        <v/>
      </c>
      <c r="K30" s="116" t="str">
        <f t="shared" si="20"/>
        <v/>
      </c>
      <c r="L30" s="116" t="str">
        <f t="shared" si="20"/>
        <v/>
      </c>
      <c r="M30" s="117"/>
      <c r="N30" s="116" t="str">
        <f t="shared" si="20"/>
        <v/>
      </c>
      <c r="O30" s="116" t="str">
        <f t="shared" si="20"/>
        <v/>
      </c>
      <c r="P30" s="116" t="str">
        <f t="shared" si="20"/>
        <v/>
      </c>
      <c r="Q30" s="116" t="str">
        <f t="shared" si="20"/>
        <v/>
      </c>
      <c r="R30" s="116" t="str">
        <f t="shared" si="20"/>
        <v/>
      </c>
      <c r="S30" s="116" t="str">
        <f t="shared" si="20"/>
        <v/>
      </c>
      <c r="T30" s="116" t="str">
        <f t="shared" si="20"/>
        <v/>
      </c>
      <c r="U30" s="116" t="str">
        <f t="shared" si="20"/>
        <v/>
      </c>
      <c r="V30" s="116" t="str">
        <f t="shared" si="20"/>
        <v/>
      </c>
      <c r="W30" s="116" t="str">
        <f t="shared" si="20"/>
        <v/>
      </c>
      <c r="X30" s="116" t="str">
        <f t="shared" si="20"/>
        <v/>
      </c>
      <c r="Y30" s="116" t="str">
        <f t="shared" si="20"/>
        <v/>
      </c>
      <c r="Z30" s="116" t="str">
        <f t="shared" si="20"/>
        <v/>
      </c>
      <c r="AA30" s="116" t="str">
        <f t="shared" si="20"/>
        <v/>
      </c>
      <c r="AB30" s="116" t="str">
        <f t="shared" si="20"/>
        <v/>
      </c>
      <c r="AC30" s="116" t="str">
        <f t="shared" si="20"/>
        <v/>
      </c>
      <c r="AD30" s="116" t="str">
        <f t="shared" si="20"/>
        <v/>
      </c>
      <c r="AE30" s="116" t="str">
        <f t="shared" si="20"/>
        <v/>
      </c>
      <c r="AF30" s="116" t="str">
        <f t="shared" si="20"/>
        <v/>
      </c>
      <c r="AG30" s="119">
        <f>SUM(B30:AF30)</f>
        <v>0</v>
      </c>
      <c r="AH30" s="250"/>
      <c r="AI30" s="102"/>
      <c r="AJ30" s="102"/>
      <c r="AK30" s="102"/>
    </row>
    <row r="31" spans="1:55" ht="18.75" customHeight="1" thickTop="1" thickBot="1">
      <c r="A31" s="120" t="s">
        <v>60</v>
      </c>
      <c r="B31" s="121">
        <f>AF28+1</f>
        <v>46327</v>
      </c>
      <c r="C31" s="106">
        <f t="shared" ref="C31:AE31" si="21">B31+1</f>
        <v>46328</v>
      </c>
      <c r="D31" s="106">
        <f t="shared" si="21"/>
        <v>46329</v>
      </c>
      <c r="E31" s="106">
        <f t="shared" si="21"/>
        <v>46330</v>
      </c>
      <c r="F31" s="106">
        <f t="shared" si="21"/>
        <v>46331</v>
      </c>
      <c r="G31" s="106">
        <f t="shared" si="21"/>
        <v>46332</v>
      </c>
      <c r="H31" s="106">
        <f t="shared" si="21"/>
        <v>46333</v>
      </c>
      <c r="I31" s="106">
        <f t="shared" si="21"/>
        <v>46334</v>
      </c>
      <c r="J31" s="106">
        <f t="shared" si="21"/>
        <v>46335</v>
      </c>
      <c r="K31" s="106">
        <f t="shared" si="21"/>
        <v>46336</v>
      </c>
      <c r="L31" s="106">
        <f t="shared" si="21"/>
        <v>46337</v>
      </c>
      <c r="M31" s="106">
        <f t="shared" si="21"/>
        <v>46338</v>
      </c>
      <c r="N31" s="106">
        <f t="shared" si="21"/>
        <v>46339</v>
      </c>
      <c r="O31" s="106">
        <f t="shared" si="21"/>
        <v>46340</v>
      </c>
      <c r="P31" s="106">
        <f t="shared" si="21"/>
        <v>46341</v>
      </c>
      <c r="Q31" s="106">
        <f t="shared" si="21"/>
        <v>46342</v>
      </c>
      <c r="R31" s="106">
        <f t="shared" si="21"/>
        <v>46343</v>
      </c>
      <c r="S31" s="106">
        <f t="shared" si="21"/>
        <v>46344</v>
      </c>
      <c r="T31" s="106">
        <f t="shared" si="21"/>
        <v>46345</v>
      </c>
      <c r="U31" s="106">
        <f t="shared" si="21"/>
        <v>46346</v>
      </c>
      <c r="V31" s="106">
        <f t="shared" si="21"/>
        <v>46347</v>
      </c>
      <c r="W31" s="106">
        <f t="shared" si="21"/>
        <v>46348</v>
      </c>
      <c r="X31" s="106">
        <f t="shared" si="21"/>
        <v>46349</v>
      </c>
      <c r="Y31" s="106">
        <f t="shared" si="21"/>
        <v>46350</v>
      </c>
      <c r="Z31" s="106">
        <f t="shared" si="21"/>
        <v>46351</v>
      </c>
      <c r="AA31" s="106">
        <f t="shared" si="21"/>
        <v>46352</v>
      </c>
      <c r="AB31" s="106">
        <f t="shared" si="21"/>
        <v>46353</v>
      </c>
      <c r="AC31" s="106">
        <f t="shared" si="21"/>
        <v>46354</v>
      </c>
      <c r="AD31" s="106">
        <f t="shared" si="21"/>
        <v>46355</v>
      </c>
      <c r="AE31" s="106">
        <f t="shared" si="21"/>
        <v>46356</v>
      </c>
      <c r="AF31" s="122"/>
      <c r="AG31" s="108" t="s">
        <v>61</v>
      </c>
      <c r="AH31" s="109" t="s">
        <v>62</v>
      </c>
      <c r="AI31" s="103"/>
      <c r="AJ31" s="103"/>
      <c r="AK31" s="103"/>
    </row>
    <row r="32" spans="1:55" s="102" customFormat="1" ht="18.75" customHeight="1" thickTop="1" thickBot="1">
      <c r="A32" s="110" t="s">
        <v>14</v>
      </c>
      <c r="B32" s="111" t="str">
        <f>TEXT(WEEKDAY(B31),"aaa")</f>
        <v>日</v>
      </c>
      <c r="C32" s="111" t="str">
        <f t="shared" ref="C32:AE32" si="22">TEXT(WEEKDAY(C31),"aaa")</f>
        <v>月</v>
      </c>
      <c r="D32" s="112" t="str">
        <f>TEXT(WEEKDAY(D31),"aaa")</f>
        <v>火</v>
      </c>
      <c r="E32" s="111" t="str">
        <f>TEXT(WEEKDAY(E31),"aaa")</f>
        <v>水</v>
      </c>
      <c r="F32" s="111" t="str">
        <f t="shared" si="22"/>
        <v>木</v>
      </c>
      <c r="G32" s="111" t="str">
        <f t="shared" si="22"/>
        <v>金</v>
      </c>
      <c r="H32" s="111" t="str">
        <f t="shared" si="22"/>
        <v>土</v>
      </c>
      <c r="I32" s="111" t="str">
        <f t="shared" si="22"/>
        <v>日</v>
      </c>
      <c r="J32" s="111" t="str">
        <f t="shared" si="22"/>
        <v>月</v>
      </c>
      <c r="K32" s="111" t="str">
        <f t="shared" si="22"/>
        <v>火</v>
      </c>
      <c r="L32" s="111" t="str">
        <f t="shared" si="22"/>
        <v>水</v>
      </c>
      <c r="M32" s="111" t="str">
        <f t="shared" si="22"/>
        <v>木</v>
      </c>
      <c r="N32" s="111" t="str">
        <f t="shared" si="22"/>
        <v>金</v>
      </c>
      <c r="O32" s="111" t="str">
        <f t="shared" si="22"/>
        <v>土</v>
      </c>
      <c r="P32" s="111" t="str">
        <f t="shared" si="22"/>
        <v>日</v>
      </c>
      <c r="Q32" s="111" t="str">
        <f t="shared" si="22"/>
        <v>月</v>
      </c>
      <c r="R32" s="111" t="str">
        <f t="shared" si="22"/>
        <v>火</v>
      </c>
      <c r="S32" s="111" t="str">
        <f t="shared" si="22"/>
        <v>水</v>
      </c>
      <c r="T32" s="111" t="str">
        <f t="shared" si="22"/>
        <v>木</v>
      </c>
      <c r="U32" s="111" t="str">
        <f t="shared" si="22"/>
        <v>金</v>
      </c>
      <c r="V32" s="111" t="str">
        <f t="shared" si="22"/>
        <v>土</v>
      </c>
      <c r="W32" s="111" t="str">
        <f t="shared" si="22"/>
        <v>日</v>
      </c>
      <c r="X32" s="112" t="str">
        <f t="shared" si="22"/>
        <v>月</v>
      </c>
      <c r="Y32" s="111" t="str">
        <f t="shared" si="22"/>
        <v>火</v>
      </c>
      <c r="Z32" s="111" t="str">
        <f t="shared" si="22"/>
        <v>水</v>
      </c>
      <c r="AA32" s="111" t="str">
        <f t="shared" si="22"/>
        <v>木</v>
      </c>
      <c r="AB32" s="111" t="str">
        <f t="shared" si="22"/>
        <v>金</v>
      </c>
      <c r="AC32" s="111" t="str">
        <f t="shared" si="22"/>
        <v>土</v>
      </c>
      <c r="AD32" s="111" t="str">
        <f t="shared" si="22"/>
        <v>日</v>
      </c>
      <c r="AE32" s="111" t="str">
        <f t="shared" si="22"/>
        <v>月</v>
      </c>
      <c r="AF32" s="113"/>
      <c r="AG32" s="114"/>
      <c r="AH32" s="249">
        <f>AG32+AG33+AH29</f>
        <v>0</v>
      </c>
      <c r="AI32" s="78"/>
      <c r="AJ32" s="78"/>
      <c r="AK32" s="78"/>
    </row>
    <row r="33" spans="1:37" s="103" customFormat="1" ht="18.75" customHeight="1" thickTop="1" thickBot="1">
      <c r="A33" s="115">
        <f>MONTH(B31)</f>
        <v>11</v>
      </c>
      <c r="B33" s="116" t="str">
        <f t="shared" ref="B33:AE33" si="23">IF(B31&lt;$B$3,"",IF(B31&gt;$H$3,"",INDEX($B$6:$H$6,MATCH(B32,$B$5:$H$5,0))))</f>
        <v/>
      </c>
      <c r="C33" s="116" t="str">
        <f t="shared" si="23"/>
        <v/>
      </c>
      <c r="D33" s="117"/>
      <c r="E33" s="116" t="str">
        <f>IF(E31&lt;$B$3,"",IF(E31&gt;$H$3,"",INDEX($B$6:$H$6,MATCH(E32,$B$5:$H$5,0))))</f>
        <v/>
      </c>
      <c r="F33" s="116" t="str">
        <f t="shared" si="23"/>
        <v/>
      </c>
      <c r="G33" s="116" t="str">
        <f t="shared" si="23"/>
        <v/>
      </c>
      <c r="H33" s="116" t="str">
        <f t="shared" si="23"/>
        <v/>
      </c>
      <c r="I33" s="116" t="str">
        <f t="shared" si="23"/>
        <v/>
      </c>
      <c r="J33" s="116" t="str">
        <f t="shared" si="23"/>
        <v/>
      </c>
      <c r="K33" s="116" t="str">
        <f t="shared" si="23"/>
        <v/>
      </c>
      <c r="L33" s="116" t="str">
        <f t="shared" si="23"/>
        <v/>
      </c>
      <c r="M33" s="116" t="str">
        <f t="shared" si="23"/>
        <v/>
      </c>
      <c r="N33" s="116" t="str">
        <f t="shared" si="23"/>
        <v/>
      </c>
      <c r="O33" s="116" t="str">
        <f t="shared" si="23"/>
        <v/>
      </c>
      <c r="P33" s="116" t="str">
        <f t="shared" si="23"/>
        <v/>
      </c>
      <c r="Q33" s="116" t="str">
        <f t="shared" si="23"/>
        <v/>
      </c>
      <c r="R33" s="116" t="str">
        <f t="shared" si="23"/>
        <v/>
      </c>
      <c r="S33" s="116" t="str">
        <f t="shared" si="23"/>
        <v/>
      </c>
      <c r="T33" s="116" t="str">
        <f t="shared" si="23"/>
        <v/>
      </c>
      <c r="U33" s="116" t="str">
        <f t="shared" si="23"/>
        <v/>
      </c>
      <c r="V33" s="116" t="str">
        <f t="shared" si="23"/>
        <v/>
      </c>
      <c r="W33" s="116" t="str">
        <f t="shared" si="23"/>
        <v/>
      </c>
      <c r="X33" s="117"/>
      <c r="Y33" s="116" t="str">
        <f t="shared" si="23"/>
        <v/>
      </c>
      <c r="Z33" s="116" t="str">
        <f t="shared" si="23"/>
        <v/>
      </c>
      <c r="AA33" s="116" t="str">
        <f t="shared" si="23"/>
        <v/>
      </c>
      <c r="AB33" s="116" t="str">
        <f t="shared" si="23"/>
        <v/>
      </c>
      <c r="AC33" s="116" t="str">
        <f t="shared" si="23"/>
        <v/>
      </c>
      <c r="AD33" s="116" t="str">
        <f t="shared" si="23"/>
        <v/>
      </c>
      <c r="AE33" s="116" t="str">
        <f t="shared" si="23"/>
        <v/>
      </c>
      <c r="AF33" s="118"/>
      <c r="AG33" s="119">
        <f>SUM(B33:AF33)</f>
        <v>0</v>
      </c>
      <c r="AH33" s="250"/>
      <c r="AI33" s="102"/>
      <c r="AJ33" s="102"/>
      <c r="AK33" s="102"/>
    </row>
    <row r="34" spans="1:37" ht="18.75" customHeight="1" thickTop="1" thickBot="1">
      <c r="A34" s="120" t="s">
        <v>60</v>
      </c>
      <c r="B34" s="121">
        <f>AE31+1</f>
        <v>46357</v>
      </c>
      <c r="C34" s="106">
        <f t="shared" ref="C34:AF34" si="24">B34+1</f>
        <v>46358</v>
      </c>
      <c r="D34" s="106">
        <f t="shared" si="24"/>
        <v>46359</v>
      </c>
      <c r="E34" s="106">
        <f t="shared" si="24"/>
        <v>46360</v>
      </c>
      <c r="F34" s="106">
        <f t="shared" si="24"/>
        <v>46361</v>
      </c>
      <c r="G34" s="106">
        <f t="shared" si="24"/>
        <v>46362</v>
      </c>
      <c r="H34" s="106">
        <f t="shared" si="24"/>
        <v>46363</v>
      </c>
      <c r="I34" s="106">
        <f t="shared" si="24"/>
        <v>46364</v>
      </c>
      <c r="J34" s="106">
        <f t="shared" si="24"/>
        <v>46365</v>
      </c>
      <c r="K34" s="106">
        <f t="shared" si="24"/>
        <v>46366</v>
      </c>
      <c r="L34" s="106">
        <f t="shared" si="24"/>
        <v>46367</v>
      </c>
      <c r="M34" s="106">
        <f t="shared" si="24"/>
        <v>46368</v>
      </c>
      <c r="N34" s="106">
        <f t="shared" si="24"/>
        <v>46369</v>
      </c>
      <c r="O34" s="106">
        <f t="shared" si="24"/>
        <v>46370</v>
      </c>
      <c r="P34" s="106">
        <f t="shared" si="24"/>
        <v>46371</v>
      </c>
      <c r="Q34" s="106">
        <f t="shared" si="24"/>
        <v>46372</v>
      </c>
      <c r="R34" s="106">
        <f t="shared" si="24"/>
        <v>46373</v>
      </c>
      <c r="S34" s="106">
        <f t="shared" si="24"/>
        <v>46374</v>
      </c>
      <c r="T34" s="106">
        <f t="shared" si="24"/>
        <v>46375</v>
      </c>
      <c r="U34" s="106">
        <f t="shared" si="24"/>
        <v>46376</v>
      </c>
      <c r="V34" s="106">
        <f t="shared" si="24"/>
        <v>46377</v>
      </c>
      <c r="W34" s="106">
        <f t="shared" si="24"/>
        <v>46378</v>
      </c>
      <c r="X34" s="106">
        <f t="shared" si="24"/>
        <v>46379</v>
      </c>
      <c r="Y34" s="106">
        <f t="shared" si="24"/>
        <v>46380</v>
      </c>
      <c r="Z34" s="106">
        <f t="shared" si="24"/>
        <v>46381</v>
      </c>
      <c r="AA34" s="106">
        <f t="shared" si="24"/>
        <v>46382</v>
      </c>
      <c r="AB34" s="106">
        <f t="shared" si="24"/>
        <v>46383</v>
      </c>
      <c r="AC34" s="106">
        <f t="shared" si="24"/>
        <v>46384</v>
      </c>
      <c r="AD34" s="106">
        <f t="shared" si="24"/>
        <v>46385</v>
      </c>
      <c r="AE34" s="106">
        <f t="shared" si="24"/>
        <v>46386</v>
      </c>
      <c r="AF34" s="106">
        <f t="shared" si="24"/>
        <v>46387</v>
      </c>
      <c r="AG34" s="108" t="s">
        <v>61</v>
      </c>
      <c r="AH34" s="123" t="s">
        <v>62</v>
      </c>
      <c r="AI34" s="103"/>
      <c r="AJ34" s="103"/>
      <c r="AK34" s="103"/>
    </row>
    <row r="35" spans="1:37" s="102" customFormat="1" ht="18.75" customHeight="1" thickTop="1" thickBot="1">
      <c r="A35" s="110" t="s">
        <v>14</v>
      </c>
      <c r="B35" s="111" t="str">
        <f>TEXT(WEEKDAY(B34),"aaa")</f>
        <v>火</v>
      </c>
      <c r="C35" s="111" t="str">
        <f t="shared" ref="C35:AF35" si="25">TEXT(WEEKDAY(C34),"aaa")</f>
        <v>水</v>
      </c>
      <c r="D35" s="111" t="str">
        <f t="shared" si="25"/>
        <v>木</v>
      </c>
      <c r="E35" s="111" t="str">
        <f t="shared" si="25"/>
        <v>金</v>
      </c>
      <c r="F35" s="111" t="str">
        <f t="shared" si="25"/>
        <v>土</v>
      </c>
      <c r="G35" s="111" t="str">
        <f t="shared" si="25"/>
        <v>日</v>
      </c>
      <c r="H35" s="111" t="str">
        <f t="shared" si="25"/>
        <v>月</v>
      </c>
      <c r="I35" s="111" t="str">
        <f t="shared" si="25"/>
        <v>火</v>
      </c>
      <c r="J35" s="111" t="str">
        <f t="shared" si="25"/>
        <v>水</v>
      </c>
      <c r="K35" s="111" t="str">
        <f t="shared" si="25"/>
        <v>木</v>
      </c>
      <c r="L35" s="111" t="str">
        <f t="shared" si="25"/>
        <v>金</v>
      </c>
      <c r="M35" s="111" t="str">
        <f t="shared" si="25"/>
        <v>土</v>
      </c>
      <c r="N35" s="111" t="str">
        <f t="shared" si="25"/>
        <v>日</v>
      </c>
      <c r="O35" s="111" t="str">
        <f t="shared" si="25"/>
        <v>月</v>
      </c>
      <c r="P35" s="111" t="str">
        <f t="shared" si="25"/>
        <v>火</v>
      </c>
      <c r="Q35" s="111" t="str">
        <f t="shared" si="25"/>
        <v>水</v>
      </c>
      <c r="R35" s="111" t="str">
        <f t="shared" si="25"/>
        <v>木</v>
      </c>
      <c r="S35" s="111" t="str">
        <f t="shared" si="25"/>
        <v>金</v>
      </c>
      <c r="T35" s="111" t="str">
        <f t="shared" si="25"/>
        <v>土</v>
      </c>
      <c r="U35" s="111" t="str">
        <f t="shared" si="25"/>
        <v>日</v>
      </c>
      <c r="V35" s="111" t="str">
        <f t="shared" si="25"/>
        <v>月</v>
      </c>
      <c r="W35" s="111" t="str">
        <f t="shared" si="25"/>
        <v>火</v>
      </c>
      <c r="X35" s="111" t="str">
        <f t="shared" si="25"/>
        <v>水</v>
      </c>
      <c r="Y35" s="111" t="str">
        <f t="shared" si="25"/>
        <v>木</v>
      </c>
      <c r="Z35" s="111" t="str">
        <f t="shared" si="25"/>
        <v>金</v>
      </c>
      <c r="AA35" s="111" t="str">
        <f t="shared" si="25"/>
        <v>土</v>
      </c>
      <c r="AB35" s="111" t="str">
        <f t="shared" si="25"/>
        <v>日</v>
      </c>
      <c r="AC35" s="111" t="str">
        <f t="shared" si="25"/>
        <v>月</v>
      </c>
      <c r="AD35" s="112" t="str">
        <f t="shared" si="25"/>
        <v>火</v>
      </c>
      <c r="AE35" s="124" t="str">
        <f t="shared" si="25"/>
        <v>水</v>
      </c>
      <c r="AF35" s="125" t="str">
        <f t="shared" si="25"/>
        <v>木</v>
      </c>
      <c r="AG35" s="114"/>
      <c r="AH35" s="249">
        <f>AG35+AG36+AH32</f>
        <v>0</v>
      </c>
      <c r="AI35" s="78"/>
      <c r="AJ35" s="78"/>
      <c r="AK35" s="78"/>
    </row>
    <row r="36" spans="1:37" s="103" customFormat="1" ht="18.75" customHeight="1" thickTop="1" thickBot="1">
      <c r="A36" s="115">
        <f>MONTH(B34)</f>
        <v>12</v>
      </c>
      <c r="B36" s="116" t="str">
        <f t="shared" ref="B36:AC36" si="26">IF(B34&lt;$B$3,"",IF(B34&gt;$H$3,"",INDEX($B$6:$H$6,MATCH(B35,$B$5:$H$5,0))))</f>
        <v/>
      </c>
      <c r="C36" s="116" t="str">
        <f t="shared" si="26"/>
        <v/>
      </c>
      <c r="D36" s="116" t="str">
        <f t="shared" si="26"/>
        <v/>
      </c>
      <c r="E36" s="116" t="str">
        <f t="shared" si="26"/>
        <v/>
      </c>
      <c r="F36" s="116" t="str">
        <f t="shared" si="26"/>
        <v/>
      </c>
      <c r="G36" s="116" t="str">
        <f t="shared" si="26"/>
        <v/>
      </c>
      <c r="H36" s="116" t="str">
        <f t="shared" si="26"/>
        <v/>
      </c>
      <c r="I36" s="116" t="str">
        <f t="shared" si="26"/>
        <v/>
      </c>
      <c r="J36" s="116" t="str">
        <f t="shared" si="26"/>
        <v/>
      </c>
      <c r="K36" s="116" t="str">
        <f t="shared" si="26"/>
        <v/>
      </c>
      <c r="L36" s="116" t="str">
        <f t="shared" si="26"/>
        <v/>
      </c>
      <c r="M36" s="116" t="str">
        <f t="shared" si="26"/>
        <v/>
      </c>
      <c r="N36" s="116" t="str">
        <f t="shared" si="26"/>
        <v/>
      </c>
      <c r="O36" s="116" t="str">
        <f t="shared" si="26"/>
        <v/>
      </c>
      <c r="P36" s="116" t="str">
        <f t="shared" si="26"/>
        <v/>
      </c>
      <c r="Q36" s="116" t="str">
        <f t="shared" si="26"/>
        <v/>
      </c>
      <c r="R36" s="116" t="str">
        <f t="shared" si="26"/>
        <v/>
      </c>
      <c r="S36" s="116" t="str">
        <f t="shared" si="26"/>
        <v/>
      </c>
      <c r="T36" s="116" t="str">
        <f t="shared" si="26"/>
        <v/>
      </c>
      <c r="U36" s="116" t="str">
        <f t="shared" si="26"/>
        <v/>
      </c>
      <c r="V36" s="116" t="str">
        <f t="shared" si="26"/>
        <v/>
      </c>
      <c r="W36" s="116" t="str">
        <f t="shared" si="26"/>
        <v/>
      </c>
      <c r="X36" s="116" t="str">
        <f t="shared" si="26"/>
        <v/>
      </c>
      <c r="Y36" s="116" t="str">
        <f t="shared" si="26"/>
        <v/>
      </c>
      <c r="Z36" s="116" t="str">
        <f t="shared" si="26"/>
        <v/>
      </c>
      <c r="AA36" s="116" t="str">
        <f t="shared" si="26"/>
        <v/>
      </c>
      <c r="AB36" s="116" t="str">
        <f t="shared" si="26"/>
        <v/>
      </c>
      <c r="AC36" s="116" t="str">
        <f t="shared" si="26"/>
        <v/>
      </c>
      <c r="AD36" s="117"/>
      <c r="AE36" s="117"/>
      <c r="AF36" s="117"/>
      <c r="AG36" s="119">
        <f>SUM(B36:AF36)</f>
        <v>0</v>
      </c>
      <c r="AH36" s="250"/>
      <c r="AI36" s="102"/>
      <c r="AJ36" s="102"/>
      <c r="AK36" s="102"/>
    </row>
    <row r="37" spans="1:37" ht="18.75" customHeight="1" thickTop="1" thickBot="1">
      <c r="A37" s="120" t="s">
        <v>60</v>
      </c>
      <c r="B37" s="121">
        <f>AF34+1</f>
        <v>46388</v>
      </c>
      <c r="C37" s="106">
        <f t="shared" ref="C37:AF37" si="27">B37+1</f>
        <v>46389</v>
      </c>
      <c r="D37" s="106">
        <f t="shared" si="27"/>
        <v>46390</v>
      </c>
      <c r="E37" s="106">
        <f t="shared" si="27"/>
        <v>46391</v>
      </c>
      <c r="F37" s="106">
        <f t="shared" si="27"/>
        <v>46392</v>
      </c>
      <c r="G37" s="106">
        <f t="shared" si="27"/>
        <v>46393</v>
      </c>
      <c r="H37" s="106">
        <f t="shared" si="27"/>
        <v>46394</v>
      </c>
      <c r="I37" s="106">
        <f t="shared" si="27"/>
        <v>46395</v>
      </c>
      <c r="J37" s="106">
        <f t="shared" si="27"/>
        <v>46396</v>
      </c>
      <c r="K37" s="106">
        <f>J37+1</f>
        <v>46397</v>
      </c>
      <c r="L37" s="106">
        <f>K37+1</f>
        <v>46398</v>
      </c>
      <c r="M37" s="106">
        <f t="shared" si="27"/>
        <v>46399</v>
      </c>
      <c r="N37" s="106">
        <f t="shared" si="27"/>
        <v>46400</v>
      </c>
      <c r="O37" s="106">
        <f t="shared" si="27"/>
        <v>46401</v>
      </c>
      <c r="P37" s="106">
        <f t="shared" si="27"/>
        <v>46402</v>
      </c>
      <c r="Q37" s="106">
        <f t="shared" si="27"/>
        <v>46403</v>
      </c>
      <c r="R37" s="106">
        <f t="shared" si="27"/>
        <v>46404</v>
      </c>
      <c r="S37" s="106">
        <f t="shared" si="27"/>
        <v>46405</v>
      </c>
      <c r="T37" s="106">
        <f t="shared" si="27"/>
        <v>46406</v>
      </c>
      <c r="U37" s="106">
        <f t="shared" si="27"/>
        <v>46407</v>
      </c>
      <c r="V37" s="106">
        <f t="shared" si="27"/>
        <v>46408</v>
      </c>
      <c r="W37" s="106">
        <f t="shared" si="27"/>
        <v>46409</v>
      </c>
      <c r="X37" s="106">
        <f t="shared" si="27"/>
        <v>46410</v>
      </c>
      <c r="Y37" s="106">
        <f t="shared" si="27"/>
        <v>46411</v>
      </c>
      <c r="Z37" s="106">
        <f t="shared" si="27"/>
        <v>46412</v>
      </c>
      <c r="AA37" s="106">
        <f t="shared" si="27"/>
        <v>46413</v>
      </c>
      <c r="AB37" s="106">
        <f t="shared" si="27"/>
        <v>46414</v>
      </c>
      <c r="AC37" s="106">
        <f t="shared" si="27"/>
        <v>46415</v>
      </c>
      <c r="AD37" s="106">
        <f t="shared" si="27"/>
        <v>46416</v>
      </c>
      <c r="AE37" s="106">
        <f t="shared" si="27"/>
        <v>46417</v>
      </c>
      <c r="AF37" s="106">
        <f t="shared" si="27"/>
        <v>46418</v>
      </c>
      <c r="AG37" s="108" t="s">
        <v>61</v>
      </c>
      <c r="AH37" s="109" t="s">
        <v>62</v>
      </c>
      <c r="AI37" s="103"/>
      <c r="AJ37" s="103"/>
      <c r="AK37" s="103"/>
    </row>
    <row r="38" spans="1:37" s="102" customFormat="1" ht="18.75" customHeight="1" thickTop="1" thickBot="1">
      <c r="A38" s="110" t="s">
        <v>14</v>
      </c>
      <c r="B38" s="112" t="str">
        <f>TEXT(WEEKDAY(B37),"aaa")</f>
        <v>金</v>
      </c>
      <c r="C38" s="112" t="str">
        <f t="shared" ref="C38:AF38" si="28">TEXT(WEEKDAY(C37),"aaa")</f>
        <v>土</v>
      </c>
      <c r="D38" s="112" t="str">
        <f t="shared" si="28"/>
        <v>日</v>
      </c>
      <c r="E38" s="111" t="str">
        <f t="shared" si="28"/>
        <v>月</v>
      </c>
      <c r="F38" s="111" t="str">
        <f t="shared" si="28"/>
        <v>火</v>
      </c>
      <c r="G38" s="111" t="str">
        <f t="shared" si="28"/>
        <v>水</v>
      </c>
      <c r="H38" s="111" t="str">
        <f t="shared" si="28"/>
        <v>木</v>
      </c>
      <c r="I38" s="111" t="str">
        <f t="shared" si="28"/>
        <v>金</v>
      </c>
      <c r="J38" s="111" t="str">
        <f>TEXT(WEEKDAY(J37),"aaa")</f>
        <v>土</v>
      </c>
      <c r="K38" s="111" t="str">
        <f>TEXT(WEEKDAY(K37),"aaa")</f>
        <v>日</v>
      </c>
      <c r="L38" s="112" t="str">
        <f>TEXT(WEEKDAY(L37),"aaa")</f>
        <v>月</v>
      </c>
      <c r="M38" s="111" t="str">
        <f t="shared" si="28"/>
        <v>火</v>
      </c>
      <c r="N38" s="111" t="str">
        <f t="shared" si="28"/>
        <v>水</v>
      </c>
      <c r="O38" s="111" t="str">
        <f t="shared" si="28"/>
        <v>木</v>
      </c>
      <c r="P38" s="111" t="str">
        <f t="shared" si="28"/>
        <v>金</v>
      </c>
      <c r="Q38" s="111" t="str">
        <f t="shared" si="28"/>
        <v>土</v>
      </c>
      <c r="R38" s="111" t="str">
        <f t="shared" si="28"/>
        <v>日</v>
      </c>
      <c r="S38" s="111" t="str">
        <f t="shared" si="28"/>
        <v>月</v>
      </c>
      <c r="T38" s="111" t="str">
        <f t="shared" si="28"/>
        <v>火</v>
      </c>
      <c r="U38" s="111" t="str">
        <f t="shared" si="28"/>
        <v>水</v>
      </c>
      <c r="V38" s="111" t="str">
        <f t="shared" si="28"/>
        <v>木</v>
      </c>
      <c r="W38" s="111" t="str">
        <f t="shared" si="28"/>
        <v>金</v>
      </c>
      <c r="X38" s="111" t="str">
        <f t="shared" si="28"/>
        <v>土</v>
      </c>
      <c r="Y38" s="111" t="str">
        <f t="shared" si="28"/>
        <v>日</v>
      </c>
      <c r="Z38" s="111" t="str">
        <f t="shared" si="28"/>
        <v>月</v>
      </c>
      <c r="AA38" s="111" t="str">
        <f t="shared" si="28"/>
        <v>火</v>
      </c>
      <c r="AB38" s="111" t="str">
        <f t="shared" si="28"/>
        <v>水</v>
      </c>
      <c r="AC38" s="111" t="str">
        <f t="shared" si="28"/>
        <v>木</v>
      </c>
      <c r="AD38" s="111" t="str">
        <f t="shared" si="28"/>
        <v>金</v>
      </c>
      <c r="AE38" s="111" t="str">
        <f t="shared" si="28"/>
        <v>土</v>
      </c>
      <c r="AF38" s="111" t="str">
        <f t="shared" si="28"/>
        <v>日</v>
      </c>
      <c r="AG38" s="114"/>
      <c r="AH38" s="249">
        <f>AG38+AG39+AH35</f>
        <v>0</v>
      </c>
      <c r="AI38" s="78"/>
      <c r="AJ38" s="78"/>
      <c r="AK38" s="78"/>
    </row>
    <row r="39" spans="1:37" s="103" customFormat="1" ht="18.75" customHeight="1" thickTop="1" thickBot="1">
      <c r="A39" s="126">
        <f>MONTH(B37)</f>
        <v>1</v>
      </c>
      <c r="B39" s="117"/>
      <c r="C39" s="117"/>
      <c r="D39" s="117"/>
      <c r="E39" s="116" t="str">
        <f t="shared" ref="E39:AF39" si="29">IF(E37&lt;$B$3,"",IF(E37&gt;$H$3,"",INDEX($B$6:$H$6,MATCH(E38,$B$5:$H$5,0))))</f>
        <v/>
      </c>
      <c r="F39" s="116" t="str">
        <f t="shared" si="29"/>
        <v/>
      </c>
      <c r="G39" s="116" t="str">
        <f t="shared" si="29"/>
        <v/>
      </c>
      <c r="H39" s="116" t="str">
        <f t="shared" si="29"/>
        <v/>
      </c>
      <c r="I39" s="116" t="str">
        <f t="shared" si="29"/>
        <v/>
      </c>
      <c r="J39" s="116" t="str">
        <f>IF(J37&lt;$B$3,"",IF(J37&gt;$H$3,"",INDEX($B$6:$H$6,MATCH(J38,$B$5:$H$5,0))))</f>
        <v/>
      </c>
      <c r="K39" s="116" t="str">
        <f>IF(K37&lt;$B$3,"",IF(K37&gt;$H$3,"",INDEX($B$6:$H$6,MATCH(K38,$B$5:$H$5,0))))</f>
        <v/>
      </c>
      <c r="L39" s="117"/>
      <c r="M39" s="116" t="str">
        <f t="shared" si="29"/>
        <v/>
      </c>
      <c r="N39" s="116" t="str">
        <f t="shared" si="29"/>
        <v/>
      </c>
      <c r="O39" s="116" t="str">
        <f t="shared" si="29"/>
        <v/>
      </c>
      <c r="P39" s="116" t="str">
        <f t="shared" si="29"/>
        <v/>
      </c>
      <c r="Q39" s="116" t="str">
        <f t="shared" si="29"/>
        <v/>
      </c>
      <c r="R39" s="116" t="str">
        <f t="shared" si="29"/>
        <v/>
      </c>
      <c r="S39" s="116" t="str">
        <f t="shared" si="29"/>
        <v/>
      </c>
      <c r="T39" s="116" t="str">
        <f t="shared" si="29"/>
        <v/>
      </c>
      <c r="U39" s="116" t="str">
        <f t="shared" si="29"/>
        <v/>
      </c>
      <c r="V39" s="116" t="str">
        <f t="shared" si="29"/>
        <v/>
      </c>
      <c r="W39" s="116" t="str">
        <f t="shared" si="29"/>
        <v/>
      </c>
      <c r="X39" s="116" t="str">
        <f t="shared" si="29"/>
        <v/>
      </c>
      <c r="Y39" s="116" t="str">
        <f t="shared" si="29"/>
        <v/>
      </c>
      <c r="Z39" s="116" t="str">
        <f t="shared" si="29"/>
        <v/>
      </c>
      <c r="AA39" s="116" t="str">
        <f t="shared" si="29"/>
        <v/>
      </c>
      <c r="AB39" s="116" t="str">
        <f t="shared" si="29"/>
        <v/>
      </c>
      <c r="AC39" s="116" t="str">
        <f t="shared" si="29"/>
        <v/>
      </c>
      <c r="AD39" s="116" t="str">
        <f t="shared" si="29"/>
        <v/>
      </c>
      <c r="AE39" s="116" t="str">
        <f t="shared" si="29"/>
        <v/>
      </c>
      <c r="AF39" s="116" t="str">
        <f t="shared" si="29"/>
        <v/>
      </c>
      <c r="AG39" s="119">
        <f>SUM(B39:AF39)</f>
        <v>0</v>
      </c>
      <c r="AH39" s="250"/>
      <c r="AI39" s="102"/>
      <c r="AJ39" s="102"/>
      <c r="AK39" s="102"/>
    </row>
    <row r="40" spans="1:37" ht="18.75" customHeight="1" thickTop="1" thickBot="1">
      <c r="A40" s="120" t="s">
        <v>60</v>
      </c>
      <c r="B40" s="121">
        <f>AF37+1</f>
        <v>46419</v>
      </c>
      <c r="C40" s="106">
        <f t="shared" ref="C40:AC40" si="30">B40+1</f>
        <v>46420</v>
      </c>
      <c r="D40" s="106">
        <f t="shared" si="30"/>
        <v>46421</v>
      </c>
      <c r="E40" s="106">
        <f t="shared" si="30"/>
        <v>46422</v>
      </c>
      <c r="F40" s="106">
        <f t="shared" si="30"/>
        <v>46423</v>
      </c>
      <c r="G40" s="106">
        <f t="shared" si="30"/>
        <v>46424</v>
      </c>
      <c r="H40" s="106">
        <f t="shared" si="30"/>
        <v>46425</v>
      </c>
      <c r="I40" s="106">
        <f t="shared" si="30"/>
        <v>46426</v>
      </c>
      <c r="J40" s="106">
        <f t="shared" si="30"/>
        <v>46427</v>
      </c>
      <c r="K40" s="106">
        <f t="shared" si="30"/>
        <v>46428</v>
      </c>
      <c r="L40" s="106">
        <f t="shared" si="30"/>
        <v>46429</v>
      </c>
      <c r="M40" s="106">
        <f t="shared" si="30"/>
        <v>46430</v>
      </c>
      <c r="N40" s="106">
        <f t="shared" si="30"/>
        <v>46431</v>
      </c>
      <c r="O40" s="106">
        <f t="shared" si="30"/>
        <v>46432</v>
      </c>
      <c r="P40" s="106">
        <f t="shared" si="30"/>
        <v>46433</v>
      </c>
      <c r="Q40" s="106">
        <f t="shared" si="30"/>
        <v>46434</v>
      </c>
      <c r="R40" s="106">
        <f t="shared" si="30"/>
        <v>46435</v>
      </c>
      <c r="S40" s="106">
        <f t="shared" si="30"/>
        <v>46436</v>
      </c>
      <c r="T40" s="106">
        <f t="shared" si="30"/>
        <v>46437</v>
      </c>
      <c r="U40" s="106">
        <f t="shared" si="30"/>
        <v>46438</v>
      </c>
      <c r="V40" s="106">
        <f t="shared" si="30"/>
        <v>46439</v>
      </c>
      <c r="W40" s="106">
        <f t="shared" si="30"/>
        <v>46440</v>
      </c>
      <c r="X40" s="106">
        <f t="shared" si="30"/>
        <v>46441</v>
      </c>
      <c r="Y40" s="106">
        <f t="shared" si="30"/>
        <v>46442</v>
      </c>
      <c r="Z40" s="106">
        <f t="shared" si="30"/>
        <v>46443</v>
      </c>
      <c r="AA40" s="106">
        <f t="shared" si="30"/>
        <v>46444</v>
      </c>
      <c r="AB40" s="106">
        <f t="shared" si="30"/>
        <v>46445</v>
      </c>
      <c r="AC40" s="156">
        <f t="shared" si="30"/>
        <v>46446</v>
      </c>
      <c r="AD40" s="159"/>
      <c r="AE40" s="127"/>
      <c r="AF40" s="128"/>
      <c r="AG40" s="108" t="s">
        <v>61</v>
      </c>
      <c r="AH40" s="109" t="s">
        <v>62</v>
      </c>
      <c r="AI40" s="103"/>
      <c r="AJ40" s="103"/>
      <c r="AK40" s="103"/>
    </row>
    <row r="41" spans="1:37" s="102" customFormat="1" ht="18.75" customHeight="1" thickTop="1" thickBot="1">
      <c r="A41" s="110" t="s">
        <v>14</v>
      </c>
      <c r="B41" s="111" t="str">
        <f>TEXT(WEEKDAY(B40),"aaa")</f>
        <v>月</v>
      </c>
      <c r="C41" s="111" t="str">
        <f t="shared" ref="C41:AC41" si="31">TEXT(WEEKDAY(C40),"aaa")</f>
        <v>火</v>
      </c>
      <c r="D41" s="111" t="str">
        <f t="shared" si="31"/>
        <v>水</v>
      </c>
      <c r="E41" s="111" t="str">
        <f t="shared" si="31"/>
        <v>木</v>
      </c>
      <c r="F41" s="111" t="str">
        <f t="shared" si="31"/>
        <v>金</v>
      </c>
      <c r="G41" s="111" t="str">
        <f t="shared" si="31"/>
        <v>土</v>
      </c>
      <c r="H41" s="111" t="str">
        <f t="shared" si="31"/>
        <v>日</v>
      </c>
      <c r="I41" s="111" t="str">
        <f t="shared" si="31"/>
        <v>月</v>
      </c>
      <c r="J41" s="111" t="str">
        <f t="shared" si="31"/>
        <v>火</v>
      </c>
      <c r="K41" s="111" t="str">
        <f t="shared" si="31"/>
        <v>水</v>
      </c>
      <c r="L41" s="112" t="str">
        <f t="shared" si="31"/>
        <v>木</v>
      </c>
      <c r="M41" s="111" t="str">
        <f>TEXT(WEEKDAY(M40),"aaa")</f>
        <v>金</v>
      </c>
      <c r="N41" s="111" t="str">
        <f t="shared" si="31"/>
        <v>土</v>
      </c>
      <c r="O41" s="111" t="str">
        <f t="shared" si="31"/>
        <v>日</v>
      </c>
      <c r="P41" s="111" t="str">
        <f t="shared" si="31"/>
        <v>月</v>
      </c>
      <c r="Q41" s="111" t="str">
        <f t="shared" si="31"/>
        <v>火</v>
      </c>
      <c r="R41" s="111" t="str">
        <f t="shared" si="31"/>
        <v>水</v>
      </c>
      <c r="S41" s="111" t="str">
        <f t="shared" si="31"/>
        <v>木</v>
      </c>
      <c r="T41" s="111" t="str">
        <f t="shared" si="31"/>
        <v>金</v>
      </c>
      <c r="U41" s="111" t="str">
        <f t="shared" si="31"/>
        <v>土</v>
      </c>
      <c r="V41" s="111" t="str">
        <f t="shared" si="31"/>
        <v>日</v>
      </c>
      <c r="W41" s="111" t="str">
        <f t="shared" si="31"/>
        <v>月</v>
      </c>
      <c r="X41" s="112" t="str">
        <f t="shared" si="31"/>
        <v>火</v>
      </c>
      <c r="Y41" s="111" t="str">
        <f>TEXT(WEEKDAY(Y40),"aaa")</f>
        <v>水</v>
      </c>
      <c r="Z41" s="111" t="str">
        <f t="shared" si="31"/>
        <v>木</v>
      </c>
      <c r="AA41" s="111" t="str">
        <f t="shared" si="31"/>
        <v>金</v>
      </c>
      <c r="AB41" s="111" t="str">
        <f t="shared" si="31"/>
        <v>土</v>
      </c>
      <c r="AC41" s="157" t="str">
        <f t="shared" si="31"/>
        <v>日</v>
      </c>
      <c r="AD41" s="160"/>
      <c r="AE41" s="129"/>
      <c r="AF41" s="130"/>
      <c r="AG41" s="114"/>
      <c r="AH41" s="249">
        <f>AG41+AG42+AH38</f>
        <v>0</v>
      </c>
      <c r="AI41" s="78"/>
      <c r="AJ41" s="78"/>
      <c r="AK41" s="78"/>
    </row>
    <row r="42" spans="1:37" s="103" customFormat="1" ht="18.75" customHeight="1" thickTop="1" thickBot="1">
      <c r="A42" s="131">
        <f>MONTH(B40)</f>
        <v>2</v>
      </c>
      <c r="B42" s="116" t="str">
        <f t="shared" ref="B42:AC42" si="32">IF(B40&lt;$B$3,"",IF(B40&gt;$H$3,"",INDEX($B$6:$H$6,MATCH(B41,$B$5:$H$5,0))))</f>
        <v/>
      </c>
      <c r="C42" s="116" t="str">
        <f t="shared" si="32"/>
        <v/>
      </c>
      <c r="D42" s="116" t="str">
        <f t="shared" si="32"/>
        <v/>
      </c>
      <c r="E42" s="116" t="str">
        <f t="shared" si="32"/>
        <v/>
      </c>
      <c r="F42" s="116" t="str">
        <f t="shared" si="32"/>
        <v/>
      </c>
      <c r="G42" s="116" t="str">
        <f t="shared" si="32"/>
        <v/>
      </c>
      <c r="H42" s="116" t="str">
        <f t="shared" si="32"/>
        <v/>
      </c>
      <c r="I42" s="116" t="str">
        <f t="shared" si="32"/>
        <v/>
      </c>
      <c r="J42" s="116" t="str">
        <f t="shared" si="32"/>
        <v/>
      </c>
      <c r="K42" s="116" t="str">
        <f t="shared" si="32"/>
        <v/>
      </c>
      <c r="L42" s="117"/>
      <c r="M42" s="116" t="str">
        <f>IF(M40&lt;$B$3,"",IF(M40&gt;$H$3,"",INDEX($B$6:$H$6,MATCH(M41,$B$5:$H$5,0))))</f>
        <v/>
      </c>
      <c r="N42" s="116" t="str">
        <f t="shared" si="32"/>
        <v/>
      </c>
      <c r="O42" s="116" t="str">
        <f t="shared" si="32"/>
        <v/>
      </c>
      <c r="P42" s="116" t="str">
        <f t="shared" si="32"/>
        <v/>
      </c>
      <c r="Q42" s="116" t="str">
        <f t="shared" si="32"/>
        <v/>
      </c>
      <c r="R42" s="116" t="str">
        <f t="shared" si="32"/>
        <v/>
      </c>
      <c r="S42" s="116" t="str">
        <f t="shared" si="32"/>
        <v/>
      </c>
      <c r="T42" s="116" t="str">
        <f t="shared" si="32"/>
        <v/>
      </c>
      <c r="U42" s="116" t="str">
        <f t="shared" si="32"/>
        <v/>
      </c>
      <c r="V42" s="116" t="str">
        <f t="shared" si="32"/>
        <v/>
      </c>
      <c r="W42" s="116" t="str">
        <f t="shared" si="32"/>
        <v/>
      </c>
      <c r="X42" s="117"/>
      <c r="Y42" s="116" t="str">
        <f>IF(Y40&lt;$B$3,"",IF(Y40&gt;$H$3,"",INDEX($B$6:$H$6,MATCH(Y41,$B$5:$H$5,0))))</f>
        <v/>
      </c>
      <c r="Z42" s="116" t="str">
        <f t="shared" si="32"/>
        <v/>
      </c>
      <c r="AA42" s="116" t="str">
        <f t="shared" si="32"/>
        <v/>
      </c>
      <c r="AB42" s="116" t="str">
        <f t="shared" si="32"/>
        <v/>
      </c>
      <c r="AC42" s="158" t="str">
        <f t="shared" si="32"/>
        <v/>
      </c>
      <c r="AD42" s="161"/>
      <c r="AE42" s="132"/>
      <c r="AF42" s="133"/>
      <c r="AG42" s="119">
        <f>SUM(B42:AF42)</f>
        <v>0</v>
      </c>
      <c r="AH42" s="250"/>
      <c r="AI42" s="102"/>
      <c r="AJ42" s="102"/>
      <c r="AK42" s="102"/>
    </row>
    <row r="43" spans="1:37" ht="18.75" customHeight="1" thickTop="1" thickBot="1">
      <c r="A43" s="120" t="s">
        <v>60</v>
      </c>
      <c r="B43" s="121">
        <f>IF($B$9="（平年）",AC40+1,AD40+1)</f>
        <v>46447</v>
      </c>
      <c r="C43" s="106">
        <f t="shared" ref="C43:AF43" si="33">B43+1</f>
        <v>46448</v>
      </c>
      <c r="D43" s="106">
        <f t="shared" si="33"/>
        <v>46449</v>
      </c>
      <c r="E43" s="106">
        <f t="shared" si="33"/>
        <v>46450</v>
      </c>
      <c r="F43" s="106">
        <f t="shared" si="33"/>
        <v>46451</v>
      </c>
      <c r="G43" s="106">
        <f t="shared" si="33"/>
        <v>46452</v>
      </c>
      <c r="H43" s="106">
        <f t="shared" si="33"/>
        <v>46453</v>
      </c>
      <c r="I43" s="106">
        <f t="shared" si="33"/>
        <v>46454</v>
      </c>
      <c r="J43" s="106">
        <f t="shared" si="33"/>
        <v>46455</v>
      </c>
      <c r="K43" s="106">
        <f t="shared" si="33"/>
        <v>46456</v>
      </c>
      <c r="L43" s="106">
        <f t="shared" si="33"/>
        <v>46457</v>
      </c>
      <c r="M43" s="106">
        <f t="shared" si="33"/>
        <v>46458</v>
      </c>
      <c r="N43" s="106">
        <f t="shared" si="33"/>
        <v>46459</v>
      </c>
      <c r="O43" s="106">
        <f t="shared" si="33"/>
        <v>46460</v>
      </c>
      <c r="P43" s="134">
        <f t="shared" si="33"/>
        <v>46461</v>
      </c>
      <c r="Q43" s="134">
        <f t="shared" si="33"/>
        <v>46462</v>
      </c>
      <c r="R43" s="134">
        <f t="shared" si="33"/>
        <v>46463</v>
      </c>
      <c r="S43" s="134">
        <f t="shared" si="33"/>
        <v>46464</v>
      </c>
      <c r="T43" s="134">
        <f t="shared" si="33"/>
        <v>46465</v>
      </c>
      <c r="U43" s="106">
        <f t="shared" si="33"/>
        <v>46466</v>
      </c>
      <c r="V43" s="134">
        <f>U43+1</f>
        <v>46467</v>
      </c>
      <c r="W43" s="134">
        <f>V43+1</f>
        <v>46468</v>
      </c>
      <c r="X43" s="134">
        <f t="shared" si="33"/>
        <v>46469</v>
      </c>
      <c r="Y43" s="134">
        <f t="shared" si="33"/>
        <v>46470</v>
      </c>
      <c r="Z43" s="134">
        <f t="shared" si="33"/>
        <v>46471</v>
      </c>
      <c r="AA43" s="134">
        <f t="shared" si="33"/>
        <v>46472</v>
      </c>
      <c r="AB43" s="134">
        <f t="shared" si="33"/>
        <v>46473</v>
      </c>
      <c r="AC43" s="134">
        <f t="shared" si="33"/>
        <v>46474</v>
      </c>
      <c r="AD43" s="134">
        <f t="shared" si="33"/>
        <v>46475</v>
      </c>
      <c r="AE43" s="134">
        <f t="shared" si="33"/>
        <v>46476</v>
      </c>
      <c r="AF43" s="106">
        <f t="shared" si="33"/>
        <v>46477</v>
      </c>
      <c r="AG43" s="108" t="s">
        <v>61</v>
      </c>
      <c r="AH43" s="109" t="s">
        <v>62</v>
      </c>
      <c r="AI43" s="103"/>
      <c r="AJ43" s="103"/>
      <c r="AK43" s="103"/>
    </row>
    <row r="44" spans="1:37" ht="18.75" customHeight="1" thickTop="1" thickBot="1">
      <c r="A44" s="110" t="s">
        <v>14</v>
      </c>
      <c r="B44" s="111" t="str">
        <f t="shared" ref="B44:AF44" si="34">CHOOSE(WEEKDAY(B43),"日","月","火","水","木","金","土")</f>
        <v>月</v>
      </c>
      <c r="C44" s="111" t="str">
        <f t="shared" si="34"/>
        <v>火</v>
      </c>
      <c r="D44" s="111" t="str">
        <f t="shared" si="34"/>
        <v>水</v>
      </c>
      <c r="E44" s="111" t="str">
        <f t="shared" si="34"/>
        <v>木</v>
      </c>
      <c r="F44" s="111" t="str">
        <f t="shared" si="34"/>
        <v>金</v>
      </c>
      <c r="G44" s="111" t="str">
        <f t="shared" si="34"/>
        <v>土</v>
      </c>
      <c r="H44" s="111" t="str">
        <f t="shared" si="34"/>
        <v>日</v>
      </c>
      <c r="I44" s="111" t="str">
        <f t="shared" si="34"/>
        <v>月</v>
      </c>
      <c r="J44" s="111" t="str">
        <f t="shared" si="34"/>
        <v>火</v>
      </c>
      <c r="K44" s="111" t="str">
        <f t="shared" si="34"/>
        <v>水</v>
      </c>
      <c r="L44" s="111" t="str">
        <f t="shared" si="34"/>
        <v>木</v>
      </c>
      <c r="M44" s="111" t="str">
        <f t="shared" si="34"/>
        <v>金</v>
      </c>
      <c r="N44" s="111" t="str">
        <f t="shared" si="34"/>
        <v>土</v>
      </c>
      <c r="O44" s="111" t="str">
        <f t="shared" si="34"/>
        <v>日</v>
      </c>
      <c r="P44" s="111" t="str">
        <f t="shared" si="34"/>
        <v>月</v>
      </c>
      <c r="Q44" s="111" t="str">
        <f t="shared" si="34"/>
        <v>火</v>
      </c>
      <c r="R44" s="111" t="str">
        <f t="shared" si="34"/>
        <v>水</v>
      </c>
      <c r="S44" s="111" t="str">
        <f t="shared" si="34"/>
        <v>木</v>
      </c>
      <c r="T44" s="111" t="str">
        <f t="shared" si="34"/>
        <v>金</v>
      </c>
      <c r="U44" s="112" t="str">
        <f>CHOOSE(WEEKDAY(U43),"日","月","火","水","木","金","土")</f>
        <v>土</v>
      </c>
      <c r="V44" s="111" t="str">
        <f>CHOOSE(WEEKDAY(V43),"日","月","火","水","木","金","土")</f>
        <v>日</v>
      </c>
      <c r="W44" s="112" t="str">
        <f>TEXT(WEEKDAY(W43),"aaa")</f>
        <v>月</v>
      </c>
      <c r="X44" s="111" t="str">
        <f t="shared" si="34"/>
        <v>火</v>
      </c>
      <c r="Y44" s="111" t="str">
        <f t="shared" si="34"/>
        <v>水</v>
      </c>
      <c r="Z44" s="111" t="str">
        <f t="shared" si="34"/>
        <v>木</v>
      </c>
      <c r="AA44" s="111" t="str">
        <f t="shared" si="34"/>
        <v>金</v>
      </c>
      <c r="AB44" s="111" t="str">
        <f t="shared" si="34"/>
        <v>土</v>
      </c>
      <c r="AC44" s="111" t="str">
        <f t="shared" si="34"/>
        <v>日</v>
      </c>
      <c r="AD44" s="111" t="str">
        <f t="shared" si="34"/>
        <v>月</v>
      </c>
      <c r="AE44" s="111" t="str">
        <f t="shared" si="34"/>
        <v>火</v>
      </c>
      <c r="AF44" s="111" t="str">
        <f t="shared" si="34"/>
        <v>水</v>
      </c>
      <c r="AG44" s="114"/>
      <c r="AH44" s="249">
        <f>AG44+AG45+AH41</f>
        <v>0</v>
      </c>
    </row>
    <row r="45" spans="1:37" ht="18.75" customHeight="1" thickTop="1" thickBot="1">
      <c r="A45" s="131">
        <f>MONTH(B43)</f>
        <v>3</v>
      </c>
      <c r="B45" s="116" t="str">
        <f t="shared" ref="B45:AF45" si="35">IF(B43&lt;$B$3,"",IF(B43&gt;$H$3,"",INDEX($B$6:$H$6,MATCH(B44,$B$5:$H$5,0))))</f>
        <v/>
      </c>
      <c r="C45" s="116" t="str">
        <f t="shared" si="35"/>
        <v/>
      </c>
      <c r="D45" s="116" t="str">
        <f t="shared" si="35"/>
        <v/>
      </c>
      <c r="E45" s="116" t="str">
        <f t="shared" si="35"/>
        <v/>
      </c>
      <c r="F45" s="116" t="str">
        <f t="shared" si="35"/>
        <v/>
      </c>
      <c r="G45" s="116" t="str">
        <f t="shared" si="35"/>
        <v/>
      </c>
      <c r="H45" s="116" t="str">
        <f t="shared" si="35"/>
        <v/>
      </c>
      <c r="I45" s="116" t="str">
        <f t="shared" si="35"/>
        <v/>
      </c>
      <c r="J45" s="116" t="str">
        <f t="shared" si="35"/>
        <v/>
      </c>
      <c r="K45" s="116" t="str">
        <f t="shared" si="35"/>
        <v/>
      </c>
      <c r="L45" s="116" t="str">
        <f t="shared" si="35"/>
        <v/>
      </c>
      <c r="M45" s="116" t="str">
        <f t="shared" si="35"/>
        <v/>
      </c>
      <c r="N45" s="116" t="str">
        <f t="shared" si="35"/>
        <v/>
      </c>
      <c r="O45" s="116" t="str">
        <f t="shared" si="35"/>
        <v/>
      </c>
      <c r="P45" s="116" t="str">
        <f t="shared" si="35"/>
        <v/>
      </c>
      <c r="Q45" s="116" t="str">
        <f t="shared" si="35"/>
        <v/>
      </c>
      <c r="R45" s="116" t="str">
        <f t="shared" si="35"/>
        <v/>
      </c>
      <c r="S45" s="116" t="str">
        <f t="shared" si="35"/>
        <v/>
      </c>
      <c r="T45" s="116" t="str">
        <f t="shared" si="35"/>
        <v/>
      </c>
      <c r="U45" s="117"/>
      <c r="V45" s="116" t="str">
        <f t="shared" si="35"/>
        <v/>
      </c>
      <c r="W45" s="117"/>
      <c r="X45" s="116" t="str">
        <f t="shared" si="35"/>
        <v/>
      </c>
      <c r="Y45" s="116" t="str">
        <f t="shared" si="35"/>
        <v/>
      </c>
      <c r="Z45" s="116" t="str">
        <f t="shared" si="35"/>
        <v/>
      </c>
      <c r="AA45" s="116" t="str">
        <f t="shared" si="35"/>
        <v/>
      </c>
      <c r="AB45" s="116" t="str">
        <f t="shared" si="35"/>
        <v/>
      </c>
      <c r="AC45" s="116" t="str">
        <f t="shared" si="35"/>
        <v/>
      </c>
      <c r="AD45" s="116" t="str">
        <f t="shared" si="35"/>
        <v/>
      </c>
      <c r="AE45" s="116" t="str">
        <f t="shared" si="35"/>
        <v/>
      </c>
      <c r="AF45" s="116" t="str">
        <f t="shared" si="35"/>
        <v/>
      </c>
      <c r="AG45" s="119">
        <f>SUM(B45:AF45)</f>
        <v>0</v>
      </c>
      <c r="AH45" s="250"/>
    </row>
    <row r="46" spans="1:37" ht="18.75" customHeight="1" thickTop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135"/>
      <c r="AH46" s="93"/>
    </row>
    <row r="47" spans="1:37" ht="20.100000000000001" customHeight="1"/>
    <row r="48" spans="1:37" ht="20.100000000000001" customHeight="1"/>
  </sheetData>
  <mergeCells count="38">
    <mergeCell ref="AH44:AH45"/>
    <mergeCell ref="AM22:AO22"/>
    <mergeCell ref="AH23:AH24"/>
    <mergeCell ref="AH26:AH27"/>
    <mergeCell ref="AH29:AH30"/>
    <mergeCell ref="AR21:BA21"/>
    <mergeCell ref="AH32:AH33"/>
    <mergeCell ref="AH35:AH36"/>
    <mergeCell ref="AH38:AH39"/>
    <mergeCell ref="AH41:AH42"/>
    <mergeCell ref="B9:C9"/>
    <mergeCell ref="AH11:AH12"/>
    <mergeCell ref="AH14:AH15"/>
    <mergeCell ref="AH17:AH18"/>
    <mergeCell ref="AH20:AH21"/>
    <mergeCell ref="AP22:AQ22"/>
    <mergeCell ref="AR22:BA22"/>
    <mergeCell ref="Y4:AF4"/>
    <mergeCell ref="I5:K5"/>
    <mergeCell ref="T5:V5"/>
    <mergeCell ref="W5:X5"/>
    <mergeCell ref="Y5:AF5"/>
    <mergeCell ref="I6:K6"/>
    <mergeCell ref="T6:V6"/>
    <mergeCell ref="W6:X6"/>
    <mergeCell ref="AK20:AL22"/>
    <mergeCell ref="AM20:AO20"/>
    <mergeCell ref="AP20:AQ20"/>
    <mergeCell ref="AR20:BA20"/>
    <mergeCell ref="AM21:AO21"/>
    <mergeCell ref="AP21:AQ21"/>
    <mergeCell ref="Y6:AF6"/>
    <mergeCell ref="A1:P1"/>
    <mergeCell ref="B3:F3"/>
    <mergeCell ref="H3:L3"/>
    <mergeCell ref="R4:S6"/>
    <mergeCell ref="T4:V4"/>
    <mergeCell ref="W4:X4"/>
  </mergeCells>
  <phoneticPr fontId="2"/>
  <conditionalFormatting sqref="B9:C9">
    <cfRule type="cellIs" dxfId="77" priority="241" stopIfTrue="1" operator="equal">
      <formula>"閏年"</formula>
    </cfRule>
  </conditionalFormatting>
  <conditionalFormatting sqref="B24:K24 M24:AF24">
    <cfRule type="expression" dxfId="76" priority="97" stopIfTrue="1">
      <formula>COUNTIF(祝日・休日,B22)=1</formula>
    </cfRule>
  </conditionalFormatting>
  <conditionalFormatting sqref="B39:L39">
    <cfRule type="expression" dxfId="75" priority="90" stopIfTrue="1">
      <formula>COUNTIF(祝日・休日,B37)=1</formula>
    </cfRule>
  </conditionalFormatting>
  <conditionalFormatting sqref="B30:M30">
    <cfRule type="expression" dxfId="74" priority="94" stopIfTrue="1">
      <formula>COUNTIF(祝日・休日,B28)=1</formula>
    </cfRule>
  </conditionalFormatting>
  <conditionalFormatting sqref="B21:P21">
    <cfRule type="expression" dxfId="73" priority="47" stopIfTrue="1">
      <formula>WEEKDAY(B19,2)&gt;=6</formula>
    </cfRule>
    <cfRule type="expression" dxfId="72" priority="44" stopIfTrue="1">
      <formula>COUNTIF(祝日・休日,B19)=1</formula>
    </cfRule>
    <cfRule type="cellIs" dxfId="71" priority="43" operator="between">
      <formula>0</formula>
      <formula>0</formula>
    </cfRule>
  </conditionalFormatting>
  <conditionalFormatting sqref="B27:Q27">
    <cfRule type="expression" dxfId="70" priority="35" stopIfTrue="1">
      <formula>COUNTIF(祝日・休日,B25)=1</formula>
    </cfRule>
    <cfRule type="cellIs" dxfId="69" priority="34" operator="between">
      <formula>0</formula>
      <formula>0</formula>
    </cfRule>
    <cfRule type="expression" dxfId="68" priority="38" stopIfTrue="1">
      <formula>WEEKDAY(B25,2)&gt;=6</formula>
    </cfRule>
  </conditionalFormatting>
  <conditionalFormatting sqref="B45:U45">
    <cfRule type="expression" dxfId="67" priority="73" stopIfTrue="1">
      <formula>WEEKDAY(B43,2)&gt;=6</formula>
    </cfRule>
  </conditionalFormatting>
  <conditionalFormatting sqref="B45:V45">
    <cfRule type="expression" dxfId="66" priority="69" stopIfTrue="1">
      <formula>COUNTIF(祝日・休日,B43)=1</formula>
    </cfRule>
  </conditionalFormatting>
  <conditionalFormatting sqref="B35:X35 Z35:AF35">
    <cfRule type="expression" dxfId="65" priority="223" stopIfTrue="1">
      <formula>COUNTIF(祝日・休日,B34)=1</formula>
    </cfRule>
  </conditionalFormatting>
  <conditionalFormatting sqref="B42:Y42">
    <cfRule type="expression" dxfId="64" priority="18" stopIfTrue="1">
      <formula>WEEKDAY(B40,2)&gt;=6</formula>
    </cfRule>
    <cfRule type="cellIs" dxfId="63" priority="13" operator="between">
      <formula>0</formula>
      <formula>0</formula>
    </cfRule>
    <cfRule type="expression" dxfId="62" priority="14" stopIfTrue="1">
      <formula>COUNTIF(祝日・休日,B40)=1</formula>
    </cfRule>
  </conditionalFormatting>
  <conditionalFormatting sqref="B41:AD41">
    <cfRule type="expression" dxfId="61" priority="17" stopIfTrue="1">
      <formula>COUNTIF(祝日・休日,B40)=1</formula>
    </cfRule>
    <cfRule type="expression" dxfId="60" priority="19" stopIfTrue="1">
      <formula>WEEKDAY(B40,2)&gt;=6</formula>
    </cfRule>
  </conditionalFormatting>
  <conditionalFormatting sqref="B11:AE11">
    <cfRule type="expression" dxfId="59" priority="176" stopIfTrue="1">
      <formula>WEEKDAY(B10,2)&gt;=6</formula>
    </cfRule>
    <cfRule type="expression" dxfId="58" priority="177" stopIfTrue="1">
      <formula>COUNTIF(祝日・休日,B10)=1</formula>
    </cfRule>
  </conditionalFormatting>
  <conditionalFormatting sqref="B12:AE12">
    <cfRule type="expression" dxfId="57" priority="103" stopIfTrue="1">
      <formula>WEEKDAY(B10,2)&gt;=6</formula>
    </cfRule>
    <cfRule type="cellIs" dxfId="56" priority="87" operator="between">
      <formula>0</formula>
      <formula>0</formula>
    </cfRule>
    <cfRule type="expression" dxfId="55" priority="104" stopIfTrue="1">
      <formula>COUNTIF(祝日・休日,B10)=1</formula>
    </cfRule>
  </conditionalFormatting>
  <conditionalFormatting sqref="B17:AE17">
    <cfRule type="expression" dxfId="54" priority="175" stopIfTrue="1">
      <formula>COUNTIF(祝日・休日,B16)=1</formula>
    </cfRule>
  </conditionalFormatting>
  <conditionalFormatting sqref="B18:AE18">
    <cfRule type="expression" dxfId="53" priority="100" stopIfTrue="1">
      <formula>COUNTIF(祝日・休日,B16)=1</formula>
    </cfRule>
    <cfRule type="expression" dxfId="52" priority="99" stopIfTrue="1">
      <formula>WEEKDAY(B16,2)&gt;=6</formula>
    </cfRule>
  </conditionalFormatting>
  <conditionalFormatting sqref="B26:AE26">
    <cfRule type="expression" dxfId="51" priority="39" stopIfTrue="1">
      <formula>COUNTIF(祝日・休日,B25)=1</formula>
    </cfRule>
    <cfRule type="expression" dxfId="50" priority="40" stopIfTrue="1">
      <formula>WEEKDAY(B25,2)&gt;=6</formula>
    </cfRule>
  </conditionalFormatting>
  <conditionalFormatting sqref="B32:AE32">
    <cfRule type="expression" dxfId="49" priority="10" stopIfTrue="1">
      <formula>COUNTIF(祝日・休日,B31)=1</formula>
    </cfRule>
    <cfRule type="expression" dxfId="48" priority="12" stopIfTrue="1">
      <formula>WEEKDAY(B31,2)&gt;=6</formula>
    </cfRule>
  </conditionalFormatting>
  <conditionalFormatting sqref="B33:AE33">
    <cfRule type="cellIs" dxfId="47" priority="5" operator="between">
      <formula>0</formula>
      <formula>0</formula>
    </cfRule>
    <cfRule type="expression" dxfId="46" priority="6" stopIfTrue="1">
      <formula>COUNTIF(祝日・休日,B31)=1</formula>
    </cfRule>
    <cfRule type="expression" dxfId="45" priority="11" stopIfTrue="1">
      <formula>WEEKDAY(B31,2)&gt;=6</formula>
    </cfRule>
  </conditionalFormatting>
  <conditionalFormatting sqref="B14:AF14 B35:X35 Z35:AF35 B17:G17 K17:AE17">
    <cfRule type="expression" dxfId="44" priority="237" stopIfTrue="1">
      <formula>WEEKDAY(B13,2)&gt;=6</formula>
    </cfRule>
  </conditionalFormatting>
  <conditionalFormatting sqref="B14:AF14">
    <cfRule type="expression" dxfId="43" priority="235" stopIfTrue="1">
      <formula>COUNTIF(祝日・休日,B13)=1</formula>
    </cfRule>
  </conditionalFormatting>
  <conditionalFormatting sqref="B15:AF15 Q21:AF21 R27:AE27 B30:M30 B39:L39 Z42:AD42 V45:AF45">
    <cfRule type="expression" dxfId="42" priority="236" stopIfTrue="1">
      <formula>WEEKDAY(B13,2)&gt;=6</formula>
    </cfRule>
  </conditionalFormatting>
  <conditionalFormatting sqref="B15:AF15">
    <cfRule type="expression" dxfId="41" priority="101" stopIfTrue="1">
      <formula>COUNTIF(祝日・休日,B13)=1</formula>
    </cfRule>
  </conditionalFormatting>
  <conditionalFormatting sqref="B20:AF20">
    <cfRule type="expression" dxfId="40" priority="41" stopIfTrue="1">
      <formula>COUNTIF(祝日・休日,B19)=1</formula>
    </cfRule>
    <cfRule type="expression" dxfId="39" priority="42" stopIfTrue="1">
      <formula>WEEKDAY(B19,2)&gt;=6</formula>
    </cfRule>
  </conditionalFormatting>
  <conditionalFormatting sqref="B23:AF23">
    <cfRule type="expression" dxfId="38" priority="61" stopIfTrue="1">
      <formula>WEEKDAY(B22,2)&gt;=6</formula>
    </cfRule>
    <cfRule type="expression" dxfId="37" priority="60" stopIfTrue="1">
      <formula>COUNTIF(祝日・休日,B22)=1</formula>
    </cfRule>
  </conditionalFormatting>
  <conditionalFormatting sqref="B24:AF24">
    <cfRule type="cellIs" dxfId="36" priority="49" operator="between">
      <formula>0</formula>
      <formula>0</formula>
    </cfRule>
    <cfRule type="expression" dxfId="35" priority="53" stopIfTrue="1">
      <formula>WEEKDAY(B22,2)&gt;=6</formula>
    </cfRule>
  </conditionalFormatting>
  <conditionalFormatting sqref="B29:AF29">
    <cfRule type="expression" dxfId="34" priority="33" stopIfTrue="1">
      <formula>WEEKDAY(B28,2)&gt;=6</formula>
    </cfRule>
    <cfRule type="expression" dxfId="33" priority="32" stopIfTrue="1">
      <formula>COUNTIF(祝日・休日,B28)=1</formula>
    </cfRule>
  </conditionalFormatting>
  <conditionalFormatting sqref="B36:AF36">
    <cfRule type="expression" dxfId="32" priority="91" stopIfTrue="1">
      <formula>WEEKDAY(B34,2)&gt;=6</formula>
    </cfRule>
    <cfRule type="expression" dxfId="31" priority="92" stopIfTrue="1">
      <formula>COUNTIF(祝日・休日,B34)=1</formula>
    </cfRule>
  </conditionalFormatting>
  <conditionalFormatting sqref="B38:AF38">
    <cfRule type="expression" dxfId="30" priority="25" stopIfTrue="1">
      <formula>COUNTIF(祝日・休日,B37)=1</formula>
    </cfRule>
    <cfRule type="expression" dxfId="29" priority="26" stopIfTrue="1">
      <formula>WEEKDAY(B37,2)&gt;=6</formula>
    </cfRule>
  </conditionalFormatting>
  <conditionalFormatting sqref="B44:AF44">
    <cfRule type="expression" dxfId="28" priority="74" stopIfTrue="1">
      <formula>WEEKDAY(B43,2)&gt;=6</formula>
    </cfRule>
    <cfRule type="expression" dxfId="27" priority="4" stopIfTrue="1">
      <formula>COUNTIF(祝日・休日,B43)=1</formula>
    </cfRule>
  </conditionalFormatting>
  <conditionalFormatting sqref="B45:AF45">
    <cfRule type="cellIs" dxfId="26" priority="68" operator="between">
      <formula>0</formula>
      <formula>0</formula>
    </cfRule>
  </conditionalFormatting>
  <conditionalFormatting sqref="C15">
    <cfRule type="expression" dxfId="25" priority="83" stopIfTrue="1">
      <formula>COUNTIF(祝日・休日,C13)=1</formula>
    </cfRule>
  </conditionalFormatting>
  <conditionalFormatting sqref="H17:J17">
    <cfRule type="expression" dxfId="24" priority="174" stopIfTrue="1">
      <formula>WEEKDAY(H16,2)&gt;=6</formula>
    </cfRule>
  </conditionalFormatting>
  <conditionalFormatting sqref="I6:N7">
    <cfRule type="cellIs" dxfId="23" priority="85" stopIfTrue="1" operator="equal">
      <formula>"○"</formula>
    </cfRule>
  </conditionalFormatting>
  <conditionalFormatting sqref="J39">
    <cfRule type="expression" dxfId="22" priority="63" stopIfTrue="1">
      <formula>COUNTIF(祝日・休日,J37)=1</formula>
    </cfRule>
  </conditionalFormatting>
  <conditionalFormatting sqref="K30">
    <cfRule type="expression" dxfId="21" priority="62" stopIfTrue="1">
      <formula>COUNTIF(祝日・休日,K28)=1</formula>
    </cfRule>
  </conditionalFormatting>
  <conditionalFormatting sqref="L24">
    <cfRule type="expression" dxfId="20" priority="48" stopIfTrue="1">
      <formula>COUNTIF(祝日・休日,L22)=1</formula>
    </cfRule>
    <cfRule type="expression" dxfId="19" priority="50" stopIfTrue="1">
      <formula>COUNTIF(祝日・休日,L22)=1</formula>
    </cfRule>
  </conditionalFormatting>
  <conditionalFormatting sqref="M39:AF39">
    <cfRule type="expression" dxfId="18" priority="24" stopIfTrue="1">
      <formula>WEEKDAY(M37,2)&gt;=6</formula>
    </cfRule>
    <cfRule type="expression" dxfId="17" priority="21" stopIfTrue="1">
      <formula>COUNTIF(祝日・休日,M37)=1</formula>
    </cfRule>
    <cfRule type="cellIs" dxfId="16" priority="20" operator="between">
      <formula>0</formula>
      <formula>0</formula>
    </cfRule>
  </conditionalFormatting>
  <conditionalFormatting sqref="N30:AF30">
    <cfRule type="expression" dxfId="15" priority="31" stopIfTrue="1">
      <formula>WEEKDAY(N28,2)&gt;=6</formula>
    </cfRule>
    <cfRule type="expression" dxfId="14" priority="28" stopIfTrue="1">
      <formula>COUNTIF(祝日・休日,N28)=1</formula>
    </cfRule>
    <cfRule type="cellIs" dxfId="13" priority="27" operator="between">
      <formula>0</formula>
      <formula>0</formula>
    </cfRule>
  </conditionalFormatting>
  <conditionalFormatting sqref="Q21:AF21 B15:AF15 R27:AE27 Z42:AD42 B39:L39 B30:M30 B18:AE18 B36:AF36">
    <cfRule type="cellIs" dxfId="12" priority="86" operator="between">
      <formula>0</formula>
      <formula>0</formula>
    </cfRule>
  </conditionalFormatting>
  <conditionalFormatting sqref="Q21:AF21">
    <cfRule type="expression" dxfId="11" priority="98" stopIfTrue="1">
      <formula>COUNTIF(祝日・休日,Q19)=1</formula>
    </cfRule>
  </conditionalFormatting>
  <conditionalFormatting sqref="R27:AE27">
    <cfRule type="expression" dxfId="10" priority="95" stopIfTrue="1">
      <formula>COUNTIF(祝日・休日,R25)=1</formula>
    </cfRule>
  </conditionalFormatting>
  <conditionalFormatting sqref="S21">
    <cfRule type="expression" dxfId="9" priority="67" stopIfTrue="1">
      <formula>COUNTIF(祝日・休日,S19)=1</formula>
    </cfRule>
  </conditionalFormatting>
  <conditionalFormatting sqref="T27">
    <cfRule type="expression" dxfId="8" priority="66" stopIfTrue="1">
      <formula>COUNTIF(祝日・休日,T25)=1</formula>
    </cfRule>
  </conditionalFormatting>
  <conditionalFormatting sqref="V45:W45">
    <cfRule type="expression" dxfId="7" priority="1" stopIfTrue="1">
      <formula>COUNTIF(祝日・休日,V43)=1</formula>
    </cfRule>
  </conditionalFormatting>
  <conditionalFormatting sqref="V21:X21">
    <cfRule type="expression" dxfId="6" priority="84" stopIfTrue="1">
      <formula>COUNTIF(祝日・休日,V19)=1</formula>
    </cfRule>
  </conditionalFormatting>
  <conditionalFormatting sqref="X45:AF45">
    <cfRule type="expression" dxfId="5" priority="88" stopIfTrue="1">
      <formula>COUNTIF(祝日・休日,X43)=1</formula>
    </cfRule>
  </conditionalFormatting>
  <conditionalFormatting sqref="Y35">
    <cfRule type="expression" dxfId="4" priority="106" stopIfTrue="1">
      <formula>WEEKDAY(Y34,2)&gt;=6</formula>
    </cfRule>
  </conditionalFormatting>
  <conditionalFormatting sqref="Z42:AD42">
    <cfRule type="expression" dxfId="3" priority="89" stopIfTrue="1">
      <formula>COUNTIF(祝日・休日,Z40)=1</formula>
    </cfRule>
  </conditionalFormatting>
  <conditionalFormatting sqref="AD42">
    <cfRule type="expression" dxfId="2" priority="64" stopIfTrue="1">
      <formula>COUNTIF(祝日・休日,AD40)=1</formula>
    </cfRule>
  </conditionalFormatting>
  <dataValidations count="2">
    <dataValidation imeMode="hiragana" allowBlank="1" showInputMessage="1" showErrorMessage="1" sqref="B1:G2 B4:B5 C5:H5 B3:F3 H3:L3" xr:uid="{0BDB695A-FB2F-4BF4-8DD0-AD1CD917B0B9}"/>
    <dataValidation imeMode="off" allowBlank="1" showInputMessage="1" showErrorMessage="1" sqref="B8:F8 B6:H7" xr:uid="{4E830E34-B5CB-456C-B167-8D5C39722AE3}"/>
  </dataValidations>
  <pageMargins left="0.7" right="0.7" top="0.75" bottom="0.75" header="0.3" footer="0.3"/>
  <pageSetup paperSize="9" scale="62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4C89-D8FD-4EE4-B8D8-B06C28BFC7A6}">
  <sheetPr codeName="Sheet1">
    <pageSetUpPr fitToPage="1"/>
  </sheetPr>
  <dimension ref="A1:U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1.25"/>
  <cols>
    <col min="1" max="1" width="4.375" style="3" customWidth="1"/>
    <col min="2" max="2" width="4.375" style="5" customWidth="1"/>
    <col min="3" max="3" width="14.375" style="3" customWidth="1"/>
    <col min="4" max="4" width="10.625" style="6" customWidth="1"/>
    <col min="5" max="5" width="10.625" style="3" customWidth="1"/>
    <col min="6" max="6" width="15.5" style="2" customWidth="1"/>
    <col min="7" max="7" width="15.625" style="1" customWidth="1"/>
    <col min="8" max="8" width="13.625" style="1" customWidth="1"/>
    <col min="9" max="9" width="14.625" style="4" customWidth="1"/>
    <col min="10" max="10" width="11.625" style="11" customWidth="1"/>
    <col min="11" max="11" width="6.125" style="11" customWidth="1"/>
    <col min="12" max="12" width="17" style="11" customWidth="1"/>
    <col min="13" max="13" width="8.125" style="1" customWidth="1"/>
    <col min="14" max="14" width="25.375" style="1" customWidth="1"/>
    <col min="15" max="17" width="14.875" style="1" customWidth="1"/>
    <col min="18" max="18" width="18.125" style="1" customWidth="1"/>
    <col min="19" max="16384" width="9" style="1"/>
  </cols>
  <sheetData>
    <row r="1" spans="1:21" s="21" customFormat="1" ht="24.75" customHeight="1">
      <c r="A1" s="37" t="s">
        <v>0</v>
      </c>
      <c r="B1" s="38" t="s">
        <v>1</v>
      </c>
      <c r="C1" s="25" t="s">
        <v>2</v>
      </c>
      <c r="D1" s="39" t="s">
        <v>32</v>
      </c>
      <c r="E1" s="40" t="s">
        <v>28</v>
      </c>
      <c r="F1" s="25" t="s">
        <v>29</v>
      </c>
      <c r="G1" s="26" t="s">
        <v>22</v>
      </c>
      <c r="H1" s="41" t="s">
        <v>21</v>
      </c>
      <c r="I1" s="42" t="s">
        <v>41</v>
      </c>
      <c r="J1" s="42" t="s">
        <v>23</v>
      </c>
      <c r="K1" s="43" t="s">
        <v>6</v>
      </c>
      <c r="L1" s="43" t="s">
        <v>7</v>
      </c>
      <c r="M1" s="43" t="s">
        <v>8</v>
      </c>
      <c r="N1" s="43" t="s">
        <v>25</v>
      </c>
      <c r="O1" s="41" t="s">
        <v>26</v>
      </c>
      <c r="P1" s="44" t="s">
        <v>27</v>
      </c>
      <c r="Q1" s="63" t="s">
        <v>77</v>
      </c>
      <c r="R1" s="63" t="s">
        <v>33</v>
      </c>
      <c r="S1" s="295" t="s">
        <v>48</v>
      </c>
      <c r="T1" s="296"/>
      <c r="U1" s="297"/>
    </row>
    <row r="2" spans="1:21" s="20" customFormat="1" ht="12" customHeight="1">
      <c r="A2" s="45"/>
      <c r="B2" s="38"/>
      <c r="C2" s="29"/>
      <c r="D2" s="47"/>
      <c r="E2" s="46"/>
      <c r="F2" s="27"/>
      <c r="G2" s="28"/>
      <c r="H2" s="48"/>
      <c r="I2" s="49"/>
      <c r="J2" s="50"/>
      <c r="K2" s="50"/>
      <c r="L2" s="50"/>
      <c r="M2" s="51"/>
      <c r="N2" s="48"/>
      <c r="O2" s="48"/>
      <c r="P2" s="52"/>
      <c r="Q2" s="64"/>
      <c r="R2" s="64"/>
      <c r="S2" s="67" t="s">
        <v>49</v>
      </c>
      <c r="T2" s="68" t="s">
        <v>50</v>
      </c>
      <c r="U2" s="69" t="s">
        <v>52</v>
      </c>
    </row>
    <row r="3" spans="1:21" s="61" customFormat="1" ht="43.5" customHeight="1">
      <c r="A3" s="56">
        <v>1</v>
      </c>
      <c r="B3" s="56"/>
      <c r="C3" s="30">
        <f>RA採用申請書①!I2</f>
        <v>0</v>
      </c>
      <c r="D3" s="57">
        <f>RA採用申請書①!H5</f>
        <v>0</v>
      </c>
      <c r="E3" s="58">
        <f>RA採用申請書①!H7</f>
        <v>0</v>
      </c>
      <c r="F3" s="58">
        <f>RA採用申請書①!I7</f>
        <v>0</v>
      </c>
      <c r="G3" s="59">
        <f>RA採用申請書①!C13</f>
        <v>0</v>
      </c>
      <c r="H3" s="60">
        <f>RA採用申請書①!C12</f>
        <v>0</v>
      </c>
      <c r="I3" s="53">
        <f>RA採用申請書①!I12</f>
        <v>0</v>
      </c>
      <c r="J3" s="53">
        <f>RA採用申請書①!C14</f>
        <v>0</v>
      </c>
      <c r="K3" s="53">
        <f>RA採用申請書①!F12</f>
        <v>0</v>
      </c>
      <c r="L3" s="62">
        <f>RA採用申請書①!G12</f>
        <v>0</v>
      </c>
      <c r="M3" s="53">
        <f>RA採用申請書①!H12</f>
        <v>0</v>
      </c>
      <c r="N3" s="60">
        <f>RA採用申請書①!B19</f>
        <v>0</v>
      </c>
      <c r="O3" s="54">
        <f>RA採用申請書①!B21</f>
        <v>0</v>
      </c>
      <c r="P3" s="55">
        <f>RA採用申請書①!F21</f>
        <v>0</v>
      </c>
      <c r="Q3" s="152">
        <f>RA採用申請書①!C15</f>
        <v>0</v>
      </c>
      <c r="R3" s="73">
        <f>RA採用申請書①!B26</f>
        <v>0</v>
      </c>
      <c r="S3" s="70">
        <f>RA採用申請書①!B24</f>
        <v>0</v>
      </c>
      <c r="T3" s="71">
        <f>RA採用申請書①!D24</f>
        <v>0</v>
      </c>
      <c r="U3" s="72">
        <f>RA採用申請書①!G24</f>
        <v>0</v>
      </c>
    </row>
    <row r="4" spans="1:21" s="61" customFormat="1" ht="43.5" customHeight="1">
      <c r="A4" s="56">
        <v>2</v>
      </c>
      <c r="B4" s="56"/>
      <c r="C4" s="30">
        <f>RA採用申請書②!I2</f>
        <v>0</v>
      </c>
      <c r="D4" s="57">
        <f>RA採用申請書②!H5</f>
        <v>0</v>
      </c>
      <c r="E4" s="58">
        <f>RA採用申請書②!H7</f>
        <v>0</v>
      </c>
      <c r="F4" s="58">
        <f>RA採用申請書②!I7</f>
        <v>0</v>
      </c>
      <c r="G4" s="59">
        <f>RA採用申請書②!C13</f>
        <v>0</v>
      </c>
      <c r="H4" s="60">
        <f>RA採用申請書②!C12</f>
        <v>0</v>
      </c>
      <c r="I4" s="53">
        <f>RA採用申請書②!I12</f>
        <v>0</v>
      </c>
      <c r="J4" s="53">
        <f>RA採用申請書②!C14</f>
        <v>0</v>
      </c>
      <c r="K4" s="53">
        <f>RA採用申請書②!F12</f>
        <v>0</v>
      </c>
      <c r="L4" s="62">
        <f>RA採用申請書②!G12</f>
        <v>0</v>
      </c>
      <c r="M4" s="53">
        <f>RA採用申請書②!H12</f>
        <v>0</v>
      </c>
      <c r="N4" s="60">
        <f>RA採用申請書②!B19</f>
        <v>0</v>
      </c>
      <c r="O4" s="54">
        <f>RA採用申請書②!B21</f>
        <v>0</v>
      </c>
      <c r="P4" s="55">
        <f>RA採用申請書②!F21</f>
        <v>0</v>
      </c>
      <c r="Q4" s="152">
        <f>RA採用申請書②!C15</f>
        <v>0</v>
      </c>
      <c r="R4" s="73">
        <f>RA採用申請書②!B26</f>
        <v>0</v>
      </c>
      <c r="S4" s="70">
        <f>RA採用申請書②!B24</f>
        <v>0</v>
      </c>
      <c r="T4" s="71">
        <f>RA採用申請書②!D24</f>
        <v>0</v>
      </c>
      <c r="U4" s="72">
        <f>RA採用申請書②!G24</f>
        <v>0</v>
      </c>
    </row>
    <row r="5" spans="1:21" s="61" customFormat="1" ht="43.5" customHeight="1">
      <c r="A5" s="56">
        <v>3</v>
      </c>
      <c r="B5" s="56"/>
      <c r="C5" s="30">
        <f>RA採用申請書③!I2</f>
        <v>0</v>
      </c>
      <c r="D5" s="57">
        <f>RA採用申請書③!H5</f>
        <v>0</v>
      </c>
      <c r="E5" s="58">
        <f>RA採用申請書③!H7</f>
        <v>0</v>
      </c>
      <c r="F5" s="58">
        <f>RA採用申請書③!I7</f>
        <v>0</v>
      </c>
      <c r="G5" s="59">
        <f>RA採用申請書③!C13</f>
        <v>0</v>
      </c>
      <c r="H5" s="60">
        <f>RA採用申請書③!C12</f>
        <v>0</v>
      </c>
      <c r="I5" s="53">
        <f>RA採用申請書③!I12</f>
        <v>0</v>
      </c>
      <c r="J5" s="53">
        <f>RA採用申請書③!C14</f>
        <v>0</v>
      </c>
      <c r="K5" s="53">
        <f>RA採用申請書③!F12</f>
        <v>0</v>
      </c>
      <c r="L5" s="62">
        <f>RA採用申請書③!G12</f>
        <v>0</v>
      </c>
      <c r="M5" s="53">
        <f>RA採用申請書③!H12</f>
        <v>0</v>
      </c>
      <c r="N5" s="60">
        <f>RA採用申請書③!B19</f>
        <v>0</v>
      </c>
      <c r="O5" s="54">
        <f>RA採用申請書③!B21</f>
        <v>0</v>
      </c>
      <c r="P5" s="55">
        <f>RA採用申請書③!F21</f>
        <v>0</v>
      </c>
      <c r="Q5" s="152">
        <f>RA採用申請書③!C15</f>
        <v>0</v>
      </c>
      <c r="R5" s="73">
        <f>RA採用申請書③!B26</f>
        <v>0</v>
      </c>
      <c r="S5" s="70">
        <f>RA採用申請書③!B24</f>
        <v>0</v>
      </c>
      <c r="T5" s="71">
        <f>RA採用申請書③!D24</f>
        <v>0</v>
      </c>
      <c r="U5" s="72">
        <f>RA採用申請書③!G24</f>
        <v>0</v>
      </c>
    </row>
  </sheetData>
  <autoFilter ref="A1:P1" xr:uid="{5924F7FD-37C0-44B1-BB73-136CBDEE341A}"/>
  <mergeCells count="1">
    <mergeCell ref="S1:U1"/>
  </mergeCells>
  <phoneticPr fontId="2"/>
  <conditionalFormatting sqref="I2:I5">
    <cfRule type="cellIs" dxfId="1" priority="3" stopIfTrue="1" operator="between">
      <formula>43586</formula>
      <formula>43830</formula>
    </cfRule>
  </conditionalFormatting>
  <conditionalFormatting sqref="J3:J5">
    <cfRule type="cellIs" dxfId="0" priority="1" stopIfTrue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1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記入例</vt:lpstr>
      <vt:lpstr>RA採用申請書①</vt:lpstr>
      <vt:lpstr>勤務時間割振表①</vt:lpstr>
      <vt:lpstr>RA採用申請書②</vt:lpstr>
      <vt:lpstr>勤務時間割振表②</vt:lpstr>
      <vt:lpstr>RA採用申請書③</vt:lpstr>
      <vt:lpstr>勤務時間割振表③</vt:lpstr>
      <vt:lpstr>集計（記入不要）</vt:lpstr>
      <vt:lpstr>RA採用申請書①!Print_Area</vt:lpstr>
      <vt:lpstr>RA採用申請書②!Print_Area</vt:lpstr>
      <vt:lpstr>RA採用申請書③!Print_Area</vt:lpstr>
      <vt:lpstr>記入例!Print_Area</vt:lpstr>
      <vt:lpstr>勤務時間割振表①!Print_Area</vt:lpstr>
      <vt:lpstr>勤務時間割振表②!Print_Area</vt:lpstr>
      <vt:lpstr>勤務時間割振表③!Print_Area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晴香</dc:creator>
  <cp:lastModifiedBy>小島 惠美子</cp:lastModifiedBy>
  <cp:lastPrinted>2025-04-14T01:19:37Z</cp:lastPrinted>
  <dcterms:created xsi:type="dcterms:W3CDTF">1997-01-08T22:48:59Z</dcterms:created>
  <dcterms:modified xsi:type="dcterms:W3CDTF">2026-01-23T07:33:49Z</dcterms:modified>
</cp:coreProperties>
</file>